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0410" activeTab="0"/>
  </bookViews>
  <sheets>
    <sheet name="arkusz A - Prace" sheetId="1" r:id="rId1"/>
    <sheet name="arkusz B - Materiały" sheetId="2" r:id="rId2"/>
  </sheets>
  <definedNames/>
  <calcPr fullCalcOnLoad="1"/>
</workbook>
</file>

<file path=xl/sharedStrings.xml><?xml version="1.0" encoding="utf-8"?>
<sst xmlns="http://schemas.openxmlformats.org/spreadsheetml/2006/main" count="390" uniqueCount="217">
  <si>
    <t>szt</t>
  </si>
  <si>
    <t>Ilość</t>
  </si>
  <si>
    <t>szt.</t>
  </si>
  <si>
    <t>m</t>
  </si>
  <si>
    <t>Cena jedn. netto [PLN]</t>
  </si>
  <si>
    <t>Wartość netto [PLN]</t>
  </si>
  <si>
    <t>VAT [PLN]</t>
  </si>
  <si>
    <t>Wartość brutto [PLN]</t>
  </si>
  <si>
    <t>kpl</t>
  </si>
  <si>
    <t>Grupa materiałowa</t>
  </si>
  <si>
    <t>Określenie materiału</t>
  </si>
  <si>
    <t>Kable światłowodowe</t>
  </si>
  <si>
    <t>Inne</t>
  </si>
  <si>
    <t>Studzienki teletechniczne</t>
  </si>
  <si>
    <t>L.p.</t>
  </si>
  <si>
    <t>Zakres prac</t>
  </si>
  <si>
    <t>Określenie pracy</t>
  </si>
  <si>
    <t>Uwagi</t>
  </si>
  <si>
    <t>m2</t>
  </si>
  <si>
    <t>rozebranie kostki wokół studzienki</t>
  </si>
  <si>
    <t>układanie kostki wokół studzienki</t>
  </si>
  <si>
    <t>Pomiary</t>
  </si>
  <si>
    <t>pomiary włókien światłowodowych</t>
  </si>
  <si>
    <t>pomiary łączy skrętkowych</t>
  </si>
  <si>
    <t>Certyfikacja</t>
  </si>
  <si>
    <t>Dokumentacja</t>
  </si>
  <si>
    <t>kabel krosowy RJ45 U/FTP kat.6 10G 0,5m</t>
  </si>
  <si>
    <t>kabel krosowy RJ45 U/FTP kat.6 10G 2m</t>
  </si>
  <si>
    <t>skrzynia zapasu kabla FO 600x600x100</t>
  </si>
  <si>
    <t>tabliczki UKS do oznaczania kabla światł.</t>
  </si>
  <si>
    <t>wtyk ST / pigtail ST</t>
  </si>
  <si>
    <t>kabel krosowy duplex FO-MM OM4 2G50 ST-LC (1 mb)</t>
  </si>
  <si>
    <t>panel dystrybucji zasilania 19" wraz z wyposażeniem zgodnie z opisem</t>
  </si>
  <si>
    <t>adapter światłowodowy ST-ST MM</t>
  </si>
  <si>
    <t>Trasy światłowodowe</t>
  </si>
  <si>
    <t>Szafy</t>
  </si>
  <si>
    <t>szafa wisząca dzielona 21U</t>
  </si>
  <si>
    <t>kabel krosowy duplex FO-MM OM4 2G50 ST-LC (2 mb)</t>
  </si>
  <si>
    <t>kabel krosowy duplex FO-MM OM4 2G50 ST-LC (3 mb)</t>
  </si>
  <si>
    <t>Okablowanie strukturalne - 
HALA 5</t>
  </si>
  <si>
    <t>panel  24xRJ45 1U kat. 6 (bez modułów)</t>
  </si>
  <si>
    <t>kabel F/UTP kat.6 350MHz LSZH</t>
  </si>
  <si>
    <t>kabel krosowy RJ45 U/FTP kat.6 10G 1m</t>
  </si>
  <si>
    <t>zespół gniazd naściennych 2*RJ-45 kat.6 STP do pomieszczeń biurowych</t>
  </si>
  <si>
    <t>zespół gniazd 2*RJ-45 kat.6 STP zabudowanych w szafkach Wi-Fi</t>
  </si>
  <si>
    <t>Instalacje elektryczne i uziemiające</t>
  </si>
  <si>
    <t>listwa zasilająca rack 19"  9 gniazd, rack 19'', 1U</t>
  </si>
  <si>
    <t>gniazdo elektryczne 2P+Z, natynkowe do szaf Wi-Fi</t>
  </si>
  <si>
    <t>kabel krosowy duplex FO-MM OM4 2G50nm ST-ST (1mb)</t>
  </si>
  <si>
    <t>kabel światłowodowy uniwersalny OM4, 50/125 8G, min. 1,6kN</t>
  </si>
  <si>
    <t>kabel światłowodowy uniwersalny OM4, 50/125 12G, min. 1,6kN</t>
  </si>
  <si>
    <t>moduł RJ45 kat.6 STP (do panela)</t>
  </si>
  <si>
    <t>kabel krosowy RJ45 U/FTP kat.6 10G 3m</t>
  </si>
  <si>
    <t>kpl.</t>
  </si>
  <si>
    <t>oznaczenie kabla światłowodowego tabliczkami UKS</t>
  </si>
  <si>
    <t>ułożenie kabli FTP kat.6 w przygotowanych trasach kablowych</t>
  </si>
  <si>
    <t>zaprawienie i montaż modułu kat. 6  FTP – panel</t>
  </si>
  <si>
    <t>zaprawienie i montaż modułu kat. 6  FTP – gniazdo</t>
  </si>
  <si>
    <t>montaż puszek hermetycznych na konstrukcji metalowej</t>
  </si>
  <si>
    <t>montaż zespołu gniazd 2*RJ45 w puszkach hermetycznych</t>
  </si>
  <si>
    <t>wykonanie opisów na panelach</t>
  </si>
  <si>
    <t>montaż listwy zasilającej rack 19" w szafie</t>
  </si>
  <si>
    <t>montaż gniazd elektrycznych 2P+Z w szafach Wi-Fi</t>
  </si>
  <si>
    <t>Jedn</t>
  </si>
  <si>
    <t>rozszycie kabla światłowodowego</t>
  </si>
  <si>
    <t>Lp.</t>
  </si>
  <si>
    <t>wg specyfikacji</t>
  </si>
  <si>
    <t>zaprawienie włókna światłowodowego do złącza ST</t>
  </si>
  <si>
    <t>wyczyszczenie i przeorganizowanie szafy dystrybucyjnej</t>
  </si>
  <si>
    <t>montaż półki zwykłej w szafie</t>
  </si>
  <si>
    <t>montaż szafy wiszącej Rack 19" na ścianie</t>
  </si>
  <si>
    <t>montaż szafki dla urządzeń Wi-Fi na ścianie</t>
  </si>
  <si>
    <t>montaż szafy zapasu kabla FO na ścianie</t>
  </si>
  <si>
    <t>montaż półek do organizacji kabli krosowych</t>
  </si>
  <si>
    <t>ułożenie kabli światłowodowych wewnątrz budynków, w korytach naściennych</t>
  </si>
  <si>
    <t>montaż naścienny koryt PCW</t>
  </si>
  <si>
    <t>otwarcie/zamknięcie sufitu podwieszanego, kasetonowego</t>
  </si>
  <si>
    <t>zaślepka do nieobsadzonego portu RJ45</t>
  </si>
  <si>
    <t>panel-organizer kabli poziomy 1U</t>
  </si>
  <si>
    <t>zespół gniazd naściennych 2*RJ-45 kat.6 STP, IP=67, elementy montażu puszki hermetycznej na konstrukcji metalowej</t>
  </si>
  <si>
    <t>narożnik zewnętrzny do koryt  90x60 biały</t>
  </si>
  <si>
    <t>narożnik wewnętrzny do koryt 90x60 biały</t>
  </si>
  <si>
    <t>narożnik płaski do koryt 90x60 biały</t>
  </si>
  <si>
    <t>zakończenie do koryt 90x60 biały</t>
  </si>
  <si>
    <t>narożnik płaski do koryt 50x18 biały</t>
  </si>
  <si>
    <t>narożnik wewnętrzny do koryt 50x18 biały</t>
  </si>
  <si>
    <t>panel FO 19'' 1U, z frontem 24xST</t>
  </si>
  <si>
    <t>półka do szafy 19'' 350mm</t>
  </si>
  <si>
    <t>wg specyfikacji (pod wi-fi) z dorabianą półką</t>
  </si>
  <si>
    <t>serwisowanie przełączników sieciowych</t>
  </si>
  <si>
    <t>montaż koryt kablowych PCW</t>
  </si>
  <si>
    <t>montaż zespołu gniazd 2*RJ45 na ścianie murowanej</t>
  </si>
  <si>
    <t>wykonanie opisów na gniazdkach i panelach</t>
  </si>
  <si>
    <t>2 rh/szafę</t>
  </si>
  <si>
    <t>Przygotowanie do certyfikacji łączy światłowodowych</t>
  </si>
  <si>
    <t>Przygotowanie do certyfikacji łączy strukturalnych</t>
  </si>
  <si>
    <t>Razem:</t>
  </si>
  <si>
    <t>koryto kablowe PCW 40x40 białe z pokrywą</t>
  </si>
  <si>
    <t>mb</t>
  </si>
  <si>
    <t>elementy montażowe: wsporniki ścienne koryta metalowego 200mm z kompletem śrub i kołków</t>
  </si>
  <si>
    <t>gr. blachy min. 0,5mm</t>
  </si>
  <si>
    <t>elementy montażowe: wsporniki sufitowe koryta metalowego 100mm z kompletem śrub i kołków</t>
  </si>
  <si>
    <t>materiały pomocnicze do montażu kabli światł.</t>
  </si>
  <si>
    <t>dla całości prac</t>
  </si>
  <si>
    <t>rura osłonowa karbowana PCV o średnicy 22/18mm</t>
  </si>
  <si>
    <t>osłona kabli na przejściach przez stropy, ściany…</t>
  </si>
  <si>
    <t>wentylator do przełącznika sieciowego serii 3COM Switch4400</t>
  </si>
  <si>
    <t>do hali badawczej</t>
  </si>
  <si>
    <t>koryto kablowe PCW 150x50 białe z pokrywą, z przegrodą asymetryczną</t>
  </si>
  <si>
    <t xml:space="preserve">koryto kablowe  PCW 50x30 P/ białe / z pokrywą, z przegrodą stałą </t>
  </si>
  <si>
    <t xml:space="preserve">koryto kablowe PCW 50x18 białe / z pokrywą, z przegrodą stałą </t>
  </si>
  <si>
    <t>połączenie wyrównawcze koryt metalowych</t>
  </si>
  <si>
    <t>koryto kablowe metalowe perforowane 100x60</t>
  </si>
  <si>
    <t>Końcówka na żyłę KM10</t>
  </si>
  <si>
    <t>uchwyt do rur PCV o średnicy 16mm</t>
  </si>
  <si>
    <t>złączka do rur PCV o średnicy 16mm</t>
  </si>
  <si>
    <t>Listwa uziemiająca (8 zacisków) montowana do ściany z osłoną zacisków</t>
  </si>
  <si>
    <t>Masa uszczelniająca p.poż. do kabli w tubie</t>
  </si>
  <si>
    <t>rama z pokrywą studzienki teletechnicznej zgodnie z opisem</t>
  </si>
  <si>
    <t>rh</t>
  </si>
  <si>
    <t>nawinięcie kabli w szafce zapasu, ok. 10m</t>
  </si>
  <si>
    <t>kanalizacja nieczynna</t>
  </si>
  <si>
    <t>wycięcie 1m odcinka rury żeliwnej z wewnętrznej kanalizacji deszczowej o średnicy 150mm</t>
  </si>
  <si>
    <t>otwarcie/zamknięcie istniejących koryt naściennych PCW</t>
  </si>
  <si>
    <t>montaż wsporników ściennych do koryt metalowych 200mm</t>
  </si>
  <si>
    <t>montaż wsporników sufitowych do koryt metalowych 100mm</t>
  </si>
  <si>
    <t>montaż nowych koryt metalowych 100mm do wsporników</t>
  </si>
  <si>
    <t>pokrywy betonwe 1000x500 mm</t>
  </si>
  <si>
    <t>demontaż - usunięcie z kanalizacji kablowej kabla telefonicznego 100par</t>
  </si>
  <si>
    <t>demontaż - usunięcie z kanalizacji kablowej kabla telefonicznego 200par</t>
  </si>
  <si>
    <t>wycięcie otworu w rurze stalowej o średn. 70mm do wprowadzenia kabla światłowodowego</t>
  </si>
  <si>
    <t>rura po starej  instalacji gazowej</t>
  </si>
  <si>
    <t>wymiana wentylatorów</t>
  </si>
  <si>
    <t>Kabel telefoniczny</t>
  </si>
  <si>
    <t>kabel telefoniczny typu XzTKMXpw 15x4x0,5 (30par)</t>
  </si>
  <si>
    <t>listwa LSA 10par rozłączna</t>
  </si>
  <si>
    <t>patch panel 50xRJ45, kat.3, 1U 19"</t>
  </si>
  <si>
    <t>uchwyt do rur PCV o średnicy 32mm</t>
  </si>
  <si>
    <t>złączka do rur PCV o średnicy 32mm</t>
  </si>
  <si>
    <t>ułożenie kabla telefonicznego w korytach naściennych</t>
  </si>
  <si>
    <t>ułożenie kabla telefonicznego w rurkach PCV</t>
  </si>
  <si>
    <t>zakończenie kabla telefonicznego 30 par na listwach LSA</t>
  </si>
  <si>
    <t>zakończenie kabla telefonicznego 30 par na patch panelu</t>
  </si>
  <si>
    <t>wykonanie pionowego przepustu kablowego o średnicy 25mm, w stropie betonowym grubości do 30cm</t>
  </si>
  <si>
    <t>demontaż/montaż sufitu podwieszanego kasetonowego</t>
  </si>
  <si>
    <t>kasety 60x60cm</t>
  </si>
  <si>
    <t xml:space="preserve">koryto kablowe PCW 150x50 białe z pokrywą, z przegrodą asymetryczną </t>
  </si>
  <si>
    <t>koryto kablowe PCW 90x60 białe z pokrywą</t>
  </si>
  <si>
    <t>montaż panelu krosowego w szafie</t>
  </si>
  <si>
    <t>montaż panelu organizacji kabli w szafie</t>
  </si>
  <si>
    <t>organizacja okablowania w szafie</t>
  </si>
  <si>
    <t>demontaż starego okablowania strukturalnego, z pozostawieniem starych koryt PCW</t>
  </si>
  <si>
    <t>demontaż gniazd 2*RJ45 n/t</t>
  </si>
  <si>
    <t>koryto kablowe metalowe perforowane 100x40mm z niezbędnymi elementami montażowymi - zgodnie z opisem</t>
  </si>
  <si>
    <t>wykonanie połączeń wyrównawczych koryt metalowych na odcinku 160m</t>
  </si>
  <si>
    <t>montaż i podłączenie panelu dystrybucji zasilania 19" w szafie zgodnie z opisem</t>
  </si>
  <si>
    <t>podłączenie przewodów kabelkowych 3 żyłowych do zacisków</t>
  </si>
  <si>
    <t>żyły</t>
  </si>
  <si>
    <t>montaż końcówek KM10 i podłączenie do zacisków</t>
  </si>
  <si>
    <t>uszczelnienie masą p.poż. przejść kabli przez przegrody p.poż. w pionowym szachcie kablowym</t>
  </si>
  <si>
    <t>wykonanie poziomego przepustu kablowego o średnicy do 50mm, w ścianie z cegły grubości do 30cm</t>
  </si>
  <si>
    <t>szafka zamykana szczelna IP65, z tworz. sztuczn., przezroczyste drzwiczki z zamkiem, płyta montażowa, półka wewnętrzna dod. (wzór: FIBOX CAB PC302018 T3B)</t>
  </si>
  <si>
    <t>pomiar rezystancji izolacji instalacji elektr. - obwód 1-faz</t>
  </si>
  <si>
    <t>pomiar impedancji pętli zwarciowej</t>
  </si>
  <si>
    <t>sprawdzenie poprawności działania wył. różnicowoprądowego, pomiar</t>
  </si>
  <si>
    <t>montaż nowej pokrywy studzienki wraz z ramą zgodnie z opisem</t>
  </si>
  <si>
    <t>transport, zabezpieczenia i oznaczenia miejsc instalacji, itp.</t>
  </si>
  <si>
    <t>wykonanie przepustu kablowego, przegroda betonowa 100mm, średnica 32mm</t>
  </si>
  <si>
    <t>wykonanie przepustu kablowego, przegroda murowana do 250mm, średnica 25mm</t>
  </si>
  <si>
    <t>wykonanie przepustu kablowego, przegroda murowana 500mm, średnica 25mm</t>
  </si>
  <si>
    <t>wykonanie przepustu kablowego, przegroda żelbetowa 200mm, średnica 25mm</t>
  </si>
  <si>
    <t>przepust szczelny</t>
  </si>
  <si>
    <t>otwarcie/zamknięcie studzienek kanalizacji kablowych</t>
  </si>
  <si>
    <t>przewód YDYżo 3x2,5 mm2</t>
  </si>
  <si>
    <t>2 kable, 4 przegrody</t>
  </si>
  <si>
    <t>klp.</t>
  </si>
  <si>
    <t>uchwyty do montażu w/w rur HDPE do elewacji budynku</t>
  </si>
  <si>
    <t>wykonanie przepustu kablowego, przegroda murowana 250mm, średnica 32mm, uszczelnienie przeciwwodne wg opisu</t>
  </si>
  <si>
    <t>złącza szczelne do rur HDPE, kanalizacja wtórna wg opisu</t>
  </si>
  <si>
    <t>montaż uchwytów do rur HDPE na elewacji budynku</t>
  </si>
  <si>
    <t xml:space="preserve">montaż złączy szczelnych do rur HDPE (kanalizacja wtórna) </t>
  </si>
  <si>
    <t>wprowadzenie kabla światłowodowego do szafy węzłowej, organizacja zapasu kabla w szafie</t>
  </si>
  <si>
    <t>rura osłonowa HDPE OPTO, kanalizacja wtórna wg opisu</t>
  </si>
  <si>
    <t>wciąganie kabli światłowodowych do rur HDPE OPTO ułożonych na elewacji budynku</t>
  </si>
  <si>
    <t>wciąganie kabli światłowodowych do rur HDPE OPTO (kanalizacja wtórna) ułożonych w kanalizacji zewnętrznej</t>
  </si>
  <si>
    <t>ułożenie rur osłonowych HDPE OPTO (kanalizacja wtórna) w zewnętrznej kanalizacji pierwotnej</t>
  </si>
  <si>
    <t>materiały montażowe, pomocnicze (kołki, śruby, opaski, taśmy…)</t>
  </si>
  <si>
    <r>
      <t>przewód YDYżo 3x1,5 mm</t>
    </r>
    <r>
      <rPr>
        <vertAlign val="superscript"/>
        <sz val="9"/>
        <color indexed="8"/>
        <rFont val="Arial Narrow"/>
        <family val="2"/>
      </rPr>
      <t xml:space="preserve">2 </t>
    </r>
  </si>
  <si>
    <r>
      <t>przewód LgYżo 10 mm</t>
    </r>
    <r>
      <rPr>
        <vertAlign val="superscript"/>
        <sz val="9"/>
        <color indexed="8"/>
        <rFont val="Arial Narrow"/>
        <family val="2"/>
      </rPr>
      <t xml:space="preserve">2 </t>
    </r>
  </si>
  <si>
    <r>
      <t>przewód LgYżo 6 mm</t>
    </r>
    <r>
      <rPr>
        <vertAlign val="superscript"/>
        <sz val="9"/>
        <color indexed="8"/>
        <rFont val="Arial Narrow"/>
        <family val="2"/>
      </rPr>
      <t xml:space="preserve">2 </t>
    </r>
  </si>
  <si>
    <t>złącza typu krone</t>
  </si>
  <si>
    <t>pokrywa betonowa 1000x500 mm</t>
  </si>
  <si>
    <t>(+ zaślepki gniazd)</t>
  </si>
  <si>
    <r>
      <t>2 m</t>
    </r>
    <r>
      <rPr>
        <vertAlign val="superscript"/>
        <sz val="9"/>
        <rFont val="Arial Narrow"/>
        <family val="2"/>
      </rPr>
      <t>2</t>
    </r>
  </si>
  <si>
    <r>
      <t>ułożenie przewodu YDY 3x2,5 mm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w korytach PCV</t>
    </r>
  </si>
  <si>
    <r>
      <t>ułożenie przewodu YDY 3x1,5mm</t>
    </r>
    <r>
      <rPr>
        <vertAlign val="superscript"/>
        <sz val="9"/>
        <color indexed="8"/>
        <rFont val="Arial Narrow"/>
        <family val="2"/>
      </rPr>
      <t xml:space="preserve">2 </t>
    </r>
    <r>
      <rPr>
        <sz val="9"/>
        <color indexed="8"/>
        <rFont val="Arial Narrow"/>
        <family val="2"/>
      </rPr>
      <t>w korytach PCV</t>
    </r>
  </si>
  <si>
    <r>
      <t>ułożenie przewodu LgY 10 mm</t>
    </r>
    <r>
      <rPr>
        <vertAlign val="superscript"/>
        <sz val="9"/>
        <color indexed="8"/>
        <rFont val="Arial Narrow"/>
        <family val="2"/>
      </rPr>
      <t xml:space="preserve">2 </t>
    </r>
    <r>
      <rPr>
        <sz val="9"/>
        <color indexed="8"/>
        <rFont val="Arial Narrow"/>
        <family val="2"/>
      </rPr>
      <t>w pionowym szachcie kablowym</t>
    </r>
  </si>
  <si>
    <r>
      <t>ułożenie przewodu LgY 10 mm</t>
    </r>
    <r>
      <rPr>
        <vertAlign val="superscript"/>
        <sz val="9"/>
        <color indexed="8"/>
        <rFont val="Arial Narrow"/>
        <family val="2"/>
      </rPr>
      <t xml:space="preserve">2 </t>
    </r>
    <r>
      <rPr>
        <sz val="9"/>
        <color indexed="8"/>
        <rFont val="Arial Narrow"/>
        <family val="2"/>
      </rPr>
      <t>w rurkach PCV</t>
    </r>
  </si>
  <si>
    <t>ułożenie kabla telefonicznego w zewnętrznej kanalizacji teletechnicznej, wciąganie do rur</t>
  </si>
  <si>
    <t>wys. montażu ok. 4m</t>
  </si>
  <si>
    <t>montaż koryt metalowych 100x40 (na istniejących stalowych belkach nośnych w hali)</t>
  </si>
  <si>
    <t>demontaż uszkodzonych pokryw studzienek wraz z ramą</t>
  </si>
  <si>
    <t>podać Producenta</t>
  </si>
  <si>
    <t>wykonanie powykonawczej dokumentacji okablowania światłowodowego</t>
  </si>
  <si>
    <t>wykonanie powykonawczej dokumentacji okablowania strukturalnego</t>
  </si>
  <si>
    <t>Wyposażenie szaf dotyczące instalacji światłowodowych</t>
  </si>
  <si>
    <t>uzbrojenie panelu światłowodowego i montaż w szafie</t>
  </si>
  <si>
    <t>ułożenie rur osłonowych HDPE OPTO na uchwytach na elewacji budynku</t>
  </si>
  <si>
    <t>montaż zespołu gniazd 2*RJ45 w szafkach Wi-Fi</t>
  </si>
  <si>
    <t>pokrywy betonowe 1000x500 mm</t>
  </si>
  <si>
    <t>półka stała 19'' o gł.250mm 1U, z uchwytami do organizacji patchcordów</t>
  </si>
  <si>
    <t>kanalizacja zewn., elewacja</t>
  </si>
  <si>
    <t>rura elektroinstalacyjna gładka PCV o średnicy 32mm, biała</t>
  </si>
  <si>
    <t>uchwyt połączeń wyrównawczych do koryt metalowych</t>
  </si>
  <si>
    <t>rura elektroinstalacyjna gładka PCV o średnicy 16mm, biała</t>
  </si>
  <si>
    <t>wyciągnięcie z rur,              1 odcinek 40m</t>
  </si>
  <si>
    <t>wyciągnięcie z rur,            2 odcinki po 40m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</si>
</sst>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name val="Arial Narrow"/>
      <family val="2"/>
    </font>
    <font>
      <u val="single"/>
      <sz val="14.5"/>
      <color indexed="12"/>
      <name val="Arial"/>
      <family val="2"/>
    </font>
    <font>
      <u val="single"/>
      <sz val="14.5"/>
      <color indexed="36"/>
      <name val="Arial"/>
      <family val="2"/>
    </font>
    <font>
      <sz val="9"/>
      <color indexed="59"/>
      <name val="Arial Narrow"/>
      <family val="2"/>
    </font>
    <font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strike/>
      <sz val="9"/>
      <name val="Arial Narrow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5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2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A1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2247900</xdr:colOff>
      <xdr:row>1</xdr:row>
      <xdr:rowOff>142875</xdr:rowOff>
    </xdr:from>
    <xdr:ext cx="76200" cy="76200"/>
    <xdr:sp fLocksText="0">
      <xdr:nvSpPr>
        <xdr:cNvPr id="1" name="pole tekstowe 1"/>
        <xdr:cNvSpPr txBox="1">
          <a:spLocks noChangeArrowheads="1"/>
        </xdr:cNvSpPr>
      </xdr:nvSpPr>
      <xdr:spPr>
        <a:xfrm flipH="1">
          <a:off x="3419475" y="6000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2152650</xdr:colOff>
      <xdr:row>2</xdr:row>
      <xdr:rowOff>0</xdr:rowOff>
    </xdr:from>
    <xdr:ext cx="76200" cy="85725"/>
    <xdr:sp fLocksText="0">
      <xdr:nvSpPr>
        <xdr:cNvPr id="1" name="pole tekstowe 1"/>
        <xdr:cNvSpPr txBox="1">
          <a:spLocks noChangeArrowheads="1"/>
        </xdr:cNvSpPr>
      </xdr:nvSpPr>
      <xdr:spPr>
        <a:xfrm flipH="1">
          <a:off x="3324225" y="6286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Layout" zoomScale="140" zoomScaleNormal="140" zoomScalePageLayoutView="140" workbookViewId="0" topLeftCell="A1">
      <selection activeCell="A1" sqref="A1"/>
    </sheetView>
  </sheetViews>
  <sheetFormatPr defaultColWidth="11.57421875" defaultRowHeight="14.25" customHeight="1"/>
  <cols>
    <col min="1" max="1" width="4.00390625" style="24" customWidth="1"/>
    <col min="2" max="2" width="13.57421875" style="2" customWidth="1"/>
    <col min="3" max="3" width="53.57421875" style="2" customWidth="1"/>
    <col min="4" max="4" width="15.421875" style="2" customWidth="1"/>
    <col min="5" max="5" width="6.28125" style="36" customWidth="1"/>
    <col min="6" max="6" width="5.421875" style="1" customWidth="1"/>
    <col min="7" max="8" width="10.7109375" style="3" customWidth="1"/>
    <col min="9" max="9" width="9.57421875" style="3" customWidth="1"/>
    <col min="10" max="10" width="10.8515625" style="3" customWidth="1"/>
    <col min="11" max="16384" width="11.57421875" style="3" customWidth="1"/>
  </cols>
  <sheetData>
    <row r="1" spans="1:10" s="7" customFormat="1" ht="36" customHeight="1">
      <c r="A1" s="13" t="s">
        <v>65</v>
      </c>
      <c r="B1" s="54" t="s">
        <v>15</v>
      </c>
      <c r="C1" s="54" t="s">
        <v>16</v>
      </c>
      <c r="D1" s="54" t="s">
        <v>17</v>
      </c>
      <c r="E1" s="55" t="s">
        <v>1</v>
      </c>
      <c r="F1" s="54" t="s">
        <v>63</v>
      </c>
      <c r="G1" s="54" t="s">
        <v>4</v>
      </c>
      <c r="H1" s="54" t="s">
        <v>5</v>
      </c>
      <c r="I1" s="54" t="s">
        <v>6</v>
      </c>
      <c r="J1" s="54" t="s">
        <v>7</v>
      </c>
    </row>
    <row r="2" spans="1:10" ht="13.5">
      <c r="A2" s="21">
        <v>1</v>
      </c>
      <c r="B2" s="64" t="s">
        <v>35</v>
      </c>
      <c r="C2" s="37" t="s">
        <v>70</v>
      </c>
      <c r="D2" s="37"/>
      <c r="E2" s="31">
        <v>1</v>
      </c>
      <c r="F2" s="10" t="s">
        <v>2</v>
      </c>
      <c r="G2" s="26"/>
      <c r="H2" s="27">
        <f>G2*E2</f>
        <v>0</v>
      </c>
      <c r="I2" s="27">
        <f>H2*0.23</f>
        <v>0</v>
      </c>
      <c r="J2" s="27">
        <f>H2*1.23</f>
        <v>0</v>
      </c>
    </row>
    <row r="3" spans="1:10" ht="13.5">
      <c r="A3" s="21">
        <v>2</v>
      </c>
      <c r="B3" s="64"/>
      <c r="C3" s="38" t="s">
        <v>69</v>
      </c>
      <c r="D3" s="38"/>
      <c r="E3" s="32">
        <v>2</v>
      </c>
      <c r="F3" s="9" t="s">
        <v>0</v>
      </c>
      <c r="G3" s="28"/>
      <c r="H3" s="27">
        <f aca="true" t="shared" si="0" ref="H3:H71">G3*E3</f>
        <v>0</v>
      </c>
      <c r="I3" s="27">
        <f aca="true" t="shared" si="1" ref="I3:I72">H3*0.23</f>
        <v>0</v>
      </c>
      <c r="J3" s="27">
        <f aca="true" t="shared" si="2" ref="J3:J71">H3*1.23</f>
        <v>0</v>
      </c>
    </row>
    <row r="4" spans="1:10" ht="13.5">
      <c r="A4" s="21">
        <v>3</v>
      </c>
      <c r="B4" s="64"/>
      <c r="C4" s="38" t="s">
        <v>71</v>
      </c>
      <c r="D4" s="38"/>
      <c r="E4" s="31">
        <v>2</v>
      </c>
      <c r="F4" s="9" t="s">
        <v>0</v>
      </c>
      <c r="G4" s="26"/>
      <c r="H4" s="27">
        <f t="shared" si="0"/>
        <v>0</v>
      </c>
      <c r="I4" s="27">
        <f t="shared" si="1"/>
        <v>0</v>
      </c>
      <c r="J4" s="27">
        <f t="shared" si="2"/>
        <v>0</v>
      </c>
    </row>
    <row r="5" spans="1:10" ht="13.5">
      <c r="A5" s="21">
        <v>4</v>
      </c>
      <c r="B5" s="64"/>
      <c r="C5" s="38" t="s">
        <v>72</v>
      </c>
      <c r="D5" s="38"/>
      <c r="E5" s="31">
        <v>3</v>
      </c>
      <c r="F5" s="10" t="s">
        <v>2</v>
      </c>
      <c r="G5" s="28"/>
      <c r="H5" s="27">
        <f t="shared" si="0"/>
        <v>0</v>
      </c>
      <c r="I5" s="27">
        <f t="shared" si="1"/>
        <v>0</v>
      </c>
      <c r="J5" s="27">
        <f t="shared" si="2"/>
        <v>0</v>
      </c>
    </row>
    <row r="6" spans="1:10" ht="12" customHeight="1">
      <c r="A6" s="21">
        <v>5</v>
      </c>
      <c r="B6" s="64"/>
      <c r="C6" s="40" t="s">
        <v>68</v>
      </c>
      <c r="D6" s="79" t="s">
        <v>93</v>
      </c>
      <c r="E6" s="33">
        <v>16</v>
      </c>
      <c r="F6" s="14" t="s">
        <v>119</v>
      </c>
      <c r="G6" s="26"/>
      <c r="H6" s="27">
        <f t="shared" si="0"/>
        <v>0</v>
      </c>
      <c r="I6" s="27">
        <f t="shared" si="1"/>
        <v>0</v>
      </c>
      <c r="J6" s="27">
        <f t="shared" si="2"/>
        <v>0</v>
      </c>
    </row>
    <row r="7" spans="1:10" ht="27">
      <c r="A7" s="21">
        <v>6</v>
      </c>
      <c r="B7" s="68" t="s">
        <v>205</v>
      </c>
      <c r="C7" s="78" t="s">
        <v>181</v>
      </c>
      <c r="D7" s="76"/>
      <c r="E7" s="31">
        <v>20</v>
      </c>
      <c r="F7" s="6" t="s">
        <v>2</v>
      </c>
      <c r="G7" s="28"/>
      <c r="H7" s="27">
        <f t="shared" si="0"/>
        <v>0</v>
      </c>
      <c r="I7" s="27">
        <f t="shared" si="1"/>
        <v>0</v>
      </c>
      <c r="J7" s="27">
        <f t="shared" si="2"/>
        <v>0</v>
      </c>
    </row>
    <row r="8" spans="1:10" ht="12.75" customHeight="1">
      <c r="A8" s="21">
        <v>7</v>
      </c>
      <c r="B8" s="68"/>
      <c r="C8" s="78" t="s">
        <v>64</v>
      </c>
      <c r="D8" s="76"/>
      <c r="E8" s="31">
        <v>20</v>
      </c>
      <c r="F8" s="6" t="s">
        <v>0</v>
      </c>
      <c r="G8" s="26"/>
      <c r="H8" s="27">
        <f t="shared" si="0"/>
        <v>0</v>
      </c>
      <c r="I8" s="27">
        <f t="shared" si="1"/>
        <v>0</v>
      </c>
      <c r="J8" s="27">
        <f t="shared" si="2"/>
        <v>0</v>
      </c>
    </row>
    <row r="9" spans="1:10" ht="13.5">
      <c r="A9" s="21">
        <v>8</v>
      </c>
      <c r="B9" s="68"/>
      <c r="C9" s="78" t="s">
        <v>67</v>
      </c>
      <c r="D9" s="76"/>
      <c r="E9" s="31">
        <v>192</v>
      </c>
      <c r="F9" s="6" t="s">
        <v>0</v>
      </c>
      <c r="G9" s="28"/>
      <c r="H9" s="27">
        <f t="shared" si="0"/>
        <v>0</v>
      </c>
      <c r="I9" s="27">
        <f t="shared" si="1"/>
        <v>0</v>
      </c>
      <c r="J9" s="27">
        <f t="shared" si="2"/>
        <v>0</v>
      </c>
    </row>
    <row r="10" spans="1:10" ht="13.5">
      <c r="A10" s="21">
        <v>9</v>
      </c>
      <c r="B10" s="68"/>
      <c r="C10" s="78" t="s">
        <v>206</v>
      </c>
      <c r="D10" s="76"/>
      <c r="E10" s="31">
        <v>13</v>
      </c>
      <c r="F10" s="6" t="s">
        <v>2</v>
      </c>
      <c r="G10" s="26"/>
      <c r="H10" s="27">
        <f t="shared" si="0"/>
        <v>0</v>
      </c>
      <c r="I10" s="27">
        <f t="shared" si="1"/>
        <v>0</v>
      </c>
      <c r="J10" s="27">
        <f t="shared" si="2"/>
        <v>0</v>
      </c>
    </row>
    <row r="11" spans="1:10" ht="13.5">
      <c r="A11" s="21">
        <v>10</v>
      </c>
      <c r="B11" s="68"/>
      <c r="C11" s="78" t="s">
        <v>60</v>
      </c>
      <c r="D11" s="76"/>
      <c r="E11" s="31">
        <v>13</v>
      </c>
      <c r="F11" s="6" t="s">
        <v>53</v>
      </c>
      <c r="G11" s="28"/>
      <c r="H11" s="27">
        <f t="shared" si="0"/>
        <v>0</v>
      </c>
      <c r="I11" s="27">
        <f t="shared" si="1"/>
        <v>0</v>
      </c>
      <c r="J11" s="27">
        <f t="shared" si="2"/>
        <v>0</v>
      </c>
    </row>
    <row r="12" spans="1:10" ht="12.75" customHeight="1">
      <c r="A12" s="21">
        <v>11</v>
      </c>
      <c r="B12" s="68"/>
      <c r="C12" s="78" t="s">
        <v>73</v>
      </c>
      <c r="D12" s="76"/>
      <c r="E12" s="31">
        <v>13</v>
      </c>
      <c r="F12" s="6" t="s">
        <v>0</v>
      </c>
      <c r="G12" s="26"/>
      <c r="H12" s="27">
        <f t="shared" si="0"/>
        <v>0</v>
      </c>
      <c r="I12" s="27">
        <f t="shared" si="1"/>
        <v>0</v>
      </c>
      <c r="J12" s="27">
        <f t="shared" si="2"/>
        <v>0</v>
      </c>
    </row>
    <row r="13" spans="1:10" ht="21.75" customHeight="1">
      <c r="A13" s="21">
        <v>12</v>
      </c>
      <c r="B13" s="65" t="s">
        <v>11</v>
      </c>
      <c r="C13" s="78" t="s">
        <v>74</v>
      </c>
      <c r="D13" s="76"/>
      <c r="E13" s="31">
        <v>1270</v>
      </c>
      <c r="F13" s="6" t="s">
        <v>3</v>
      </c>
      <c r="G13" s="28"/>
      <c r="H13" s="27">
        <f t="shared" si="0"/>
        <v>0</v>
      </c>
      <c r="I13" s="27">
        <f t="shared" si="1"/>
        <v>0</v>
      </c>
      <c r="J13" s="27">
        <f t="shared" si="2"/>
        <v>0</v>
      </c>
    </row>
    <row r="14" spans="1:10" ht="27">
      <c r="A14" s="21">
        <v>13</v>
      </c>
      <c r="B14" s="66"/>
      <c r="C14" s="40" t="s">
        <v>183</v>
      </c>
      <c r="D14" s="80"/>
      <c r="E14" s="31">
        <v>90</v>
      </c>
      <c r="F14" s="6" t="s">
        <v>3</v>
      </c>
      <c r="G14" s="26"/>
      <c r="H14" s="27">
        <f t="shared" si="0"/>
        <v>0</v>
      </c>
      <c r="I14" s="27">
        <f t="shared" si="1"/>
        <v>0</v>
      </c>
      <c r="J14" s="27">
        <f t="shared" si="2"/>
        <v>0</v>
      </c>
    </row>
    <row r="15" spans="1:10" ht="24" customHeight="1">
      <c r="A15" s="21">
        <v>14</v>
      </c>
      <c r="B15" s="66"/>
      <c r="C15" s="40" t="s">
        <v>184</v>
      </c>
      <c r="D15" s="80"/>
      <c r="E15" s="31">
        <v>360</v>
      </c>
      <c r="F15" s="6" t="s">
        <v>3</v>
      </c>
      <c r="G15" s="28"/>
      <c r="H15" s="27">
        <f t="shared" si="0"/>
        <v>0</v>
      </c>
      <c r="I15" s="27">
        <f t="shared" si="1"/>
        <v>0</v>
      </c>
      <c r="J15" s="27">
        <f t="shared" si="2"/>
        <v>0</v>
      </c>
    </row>
    <row r="16" spans="1:10" ht="13.5">
      <c r="A16" s="21">
        <v>15</v>
      </c>
      <c r="B16" s="67"/>
      <c r="C16" s="39" t="s">
        <v>120</v>
      </c>
      <c r="D16" s="81"/>
      <c r="E16" s="33">
        <v>7</v>
      </c>
      <c r="F16" s="11" t="s">
        <v>2</v>
      </c>
      <c r="G16" s="26"/>
      <c r="H16" s="27">
        <f t="shared" si="0"/>
        <v>0</v>
      </c>
      <c r="I16" s="27">
        <f t="shared" si="1"/>
        <v>0</v>
      </c>
      <c r="J16" s="27">
        <f t="shared" si="2"/>
        <v>0</v>
      </c>
    </row>
    <row r="17" spans="1:10" ht="25.5" customHeight="1">
      <c r="A17" s="21">
        <v>16</v>
      </c>
      <c r="B17" s="66" t="s">
        <v>34</v>
      </c>
      <c r="C17" s="40" t="s">
        <v>177</v>
      </c>
      <c r="D17" s="38" t="s">
        <v>171</v>
      </c>
      <c r="E17" s="32">
        <v>7</v>
      </c>
      <c r="F17" s="16" t="s">
        <v>0</v>
      </c>
      <c r="G17" s="28"/>
      <c r="H17" s="26">
        <f>G17*E17</f>
        <v>0</v>
      </c>
      <c r="I17" s="26">
        <f t="shared" si="1"/>
        <v>0</v>
      </c>
      <c r="J17" s="26">
        <f>H17*1.23</f>
        <v>0</v>
      </c>
    </row>
    <row r="18" spans="1:10" ht="15.75" customHeight="1">
      <c r="A18" s="21">
        <v>17</v>
      </c>
      <c r="B18" s="66"/>
      <c r="C18" s="40" t="s">
        <v>170</v>
      </c>
      <c r="D18" s="38"/>
      <c r="E18" s="32">
        <v>7</v>
      </c>
      <c r="F18" s="16" t="s">
        <v>0</v>
      </c>
      <c r="G18" s="26"/>
      <c r="H18" s="26">
        <f>G18*E18</f>
        <v>0</v>
      </c>
      <c r="I18" s="26">
        <f t="shared" si="1"/>
        <v>0</v>
      </c>
      <c r="J18" s="26">
        <f>H18*1.23</f>
        <v>0</v>
      </c>
    </row>
    <row r="19" spans="1:10" ht="15.75" customHeight="1">
      <c r="A19" s="21">
        <v>18</v>
      </c>
      <c r="B19" s="66"/>
      <c r="C19" s="40" t="s">
        <v>169</v>
      </c>
      <c r="D19" s="38"/>
      <c r="E19" s="32">
        <v>4</v>
      </c>
      <c r="F19" s="16" t="s">
        <v>0</v>
      </c>
      <c r="G19" s="28"/>
      <c r="H19" s="26">
        <f>G19*E19</f>
        <v>0</v>
      </c>
      <c r="I19" s="26">
        <f t="shared" si="1"/>
        <v>0</v>
      </c>
      <c r="J19" s="26">
        <f>H19*1.23</f>
        <v>0</v>
      </c>
    </row>
    <row r="20" spans="1:10" ht="23.25" customHeight="1">
      <c r="A20" s="21">
        <v>19</v>
      </c>
      <c r="B20" s="66"/>
      <c r="C20" s="40" t="s">
        <v>168</v>
      </c>
      <c r="D20" s="38"/>
      <c r="E20" s="32">
        <v>25</v>
      </c>
      <c r="F20" s="16" t="s">
        <v>0</v>
      </c>
      <c r="G20" s="26"/>
      <c r="H20" s="26">
        <f>G20*E20</f>
        <v>0</v>
      </c>
      <c r="I20" s="26">
        <f t="shared" si="1"/>
        <v>0</v>
      </c>
      <c r="J20" s="26">
        <f>H20*1.23</f>
        <v>0</v>
      </c>
    </row>
    <row r="21" spans="1:10" ht="15.75" customHeight="1">
      <c r="A21" s="21">
        <v>20</v>
      </c>
      <c r="B21" s="66"/>
      <c r="C21" s="40" t="s">
        <v>167</v>
      </c>
      <c r="D21" s="38"/>
      <c r="E21" s="32">
        <v>2</v>
      </c>
      <c r="F21" s="16" t="s">
        <v>0</v>
      </c>
      <c r="G21" s="28"/>
      <c r="H21" s="26">
        <f t="shared" si="0"/>
        <v>0</v>
      </c>
      <c r="I21" s="26">
        <f t="shared" si="1"/>
        <v>0</v>
      </c>
      <c r="J21" s="26">
        <f t="shared" si="2"/>
        <v>0</v>
      </c>
    </row>
    <row r="22" spans="1:10" ht="27">
      <c r="A22" s="21">
        <v>21</v>
      </c>
      <c r="B22" s="66"/>
      <c r="C22" s="40" t="s">
        <v>122</v>
      </c>
      <c r="D22" s="38" t="s">
        <v>121</v>
      </c>
      <c r="E22" s="32">
        <v>1</v>
      </c>
      <c r="F22" s="16" t="s">
        <v>0</v>
      </c>
      <c r="G22" s="26"/>
      <c r="H22" s="26">
        <f>G22*E22</f>
        <v>0</v>
      </c>
      <c r="I22" s="26">
        <f t="shared" si="1"/>
        <v>0</v>
      </c>
      <c r="J22" s="26">
        <f>H22*1.23</f>
        <v>0</v>
      </c>
    </row>
    <row r="23" spans="1:10" ht="25.5" customHeight="1">
      <c r="A23" s="21">
        <v>22</v>
      </c>
      <c r="B23" s="66"/>
      <c r="C23" s="40" t="s">
        <v>130</v>
      </c>
      <c r="D23" s="38" t="s">
        <v>131</v>
      </c>
      <c r="E23" s="32">
        <v>2</v>
      </c>
      <c r="F23" s="16" t="s">
        <v>0</v>
      </c>
      <c r="G23" s="28"/>
      <c r="H23" s="26">
        <f t="shared" si="0"/>
        <v>0</v>
      </c>
      <c r="I23" s="26">
        <f t="shared" si="1"/>
        <v>0</v>
      </c>
      <c r="J23" s="26">
        <f t="shared" si="2"/>
        <v>0</v>
      </c>
    </row>
    <row r="24" spans="1:10" ht="13.5">
      <c r="A24" s="21">
        <v>23</v>
      </c>
      <c r="B24" s="66"/>
      <c r="C24" s="38" t="s">
        <v>75</v>
      </c>
      <c r="D24" s="38"/>
      <c r="E24" s="34">
        <v>52</v>
      </c>
      <c r="F24" s="11" t="s">
        <v>3</v>
      </c>
      <c r="G24" s="26"/>
      <c r="H24" s="27">
        <f t="shared" si="0"/>
        <v>0</v>
      </c>
      <c r="I24" s="27">
        <f t="shared" si="1"/>
        <v>0</v>
      </c>
      <c r="J24" s="27">
        <f t="shared" si="2"/>
        <v>0</v>
      </c>
    </row>
    <row r="25" spans="1:10" ht="13.5">
      <c r="A25" s="21">
        <v>24</v>
      </c>
      <c r="B25" s="66"/>
      <c r="C25" s="38" t="s">
        <v>123</v>
      </c>
      <c r="D25" s="38"/>
      <c r="E25" s="32">
        <v>200</v>
      </c>
      <c r="F25" s="10" t="s">
        <v>3</v>
      </c>
      <c r="G25" s="28"/>
      <c r="H25" s="27">
        <f t="shared" si="0"/>
        <v>0</v>
      </c>
      <c r="I25" s="27">
        <f t="shared" si="1"/>
        <v>0</v>
      </c>
      <c r="J25" s="27">
        <f t="shared" si="2"/>
        <v>0</v>
      </c>
    </row>
    <row r="26" spans="1:10" ht="12.75" customHeight="1">
      <c r="A26" s="21">
        <v>25</v>
      </c>
      <c r="B26" s="66"/>
      <c r="C26" s="38" t="s">
        <v>76</v>
      </c>
      <c r="D26" s="38" t="s">
        <v>145</v>
      </c>
      <c r="E26" s="32">
        <v>40</v>
      </c>
      <c r="F26" s="10" t="s">
        <v>18</v>
      </c>
      <c r="G26" s="26"/>
      <c r="H26" s="27">
        <f t="shared" si="0"/>
        <v>0</v>
      </c>
      <c r="I26" s="27">
        <f t="shared" si="1"/>
        <v>0</v>
      </c>
      <c r="J26" s="27">
        <f t="shared" si="2"/>
        <v>0</v>
      </c>
    </row>
    <row r="27" spans="1:10" ht="13.5">
      <c r="A27" s="21">
        <v>26</v>
      </c>
      <c r="B27" s="66"/>
      <c r="C27" s="40" t="s">
        <v>124</v>
      </c>
      <c r="D27" s="74"/>
      <c r="E27" s="32">
        <v>125</v>
      </c>
      <c r="F27" s="9" t="s">
        <v>0</v>
      </c>
      <c r="G27" s="28"/>
      <c r="H27" s="26">
        <f>G27*E27</f>
        <v>0</v>
      </c>
      <c r="I27" s="26">
        <f t="shared" si="1"/>
        <v>0</v>
      </c>
      <c r="J27" s="26">
        <f>H27*1.23</f>
        <v>0</v>
      </c>
    </row>
    <row r="28" spans="1:10" ht="13.5">
      <c r="A28" s="21">
        <v>27</v>
      </c>
      <c r="B28" s="66"/>
      <c r="C28" s="40" t="s">
        <v>125</v>
      </c>
      <c r="D28" s="74"/>
      <c r="E28" s="32">
        <v>20</v>
      </c>
      <c r="F28" s="9" t="s">
        <v>0</v>
      </c>
      <c r="G28" s="26"/>
      <c r="H28" s="26">
        <f>G28*E28</f>
        <v>0</v>
      </c>
      <c r="I28" s="26">
        <f t="shared" si="1"/>
        <v>0</v>
      </c>
      <c r="J28" s="26">
        <f>H28*1.23</f>
        <v>0</v>
      </c>
    </row>
    <row r="29" spans="1:10" ht="13.5">
      <c r="A29" s="21">
        <v>28</v>
      </c>
      <c r="B29" s="66"/>
      <c r="C29" s="39" t="s">
        <v>126</v>
      </c>
      <c r="D29" s="39"/>
      <c r="E29" s="33">
        <v>145</v>
      </c>
      <c r="F29" s="9" t="s">
        <v>3</v>
      </c>
      <c r="G29" s="28"/>
      <c r="H29" s="26">
        <f t="shared" si="0"/>
        <v>0</v>
      </c>
      <c r="I29" s="26">
        <f t="shared" si="1"/>
        <v>0</v>
      </c>
      <c r="J29" s="26">
        <f t="shared" si="2"/>
        <v>0</v>
      </c>
    </row>
    <row r="30" spans="1:10" ht="27">
      <c r="A30" s="21">
        <v>29</v>
      </c>
      <c r="B30" s="66"/>
      <c r="C30" s="39" t="s">
        <v>172</v>
      </c>
      <c r="D30" s="39" t="s">
        <v>127</v>
      </c>
      <c r="E30" s="32">
        <v>24</v>
      </c>
      <c r="F30" s="9" t="s">
        <v>0</v>
      </c>
      <c r="G30" s="26"/>
      <c r="H30" s="26">
        <f t="shared" si="0"/>
        <v>0</v>
      </c>
      <c r="I30" s="26">
        <f t="shared" si="1"/>
        <v>0</v>
      </c>
      <c r="J30" s="26">
        <f t="shared" si="2"/>
        <v>0</v>
      </c>
    </row>
    <row r="31" spans="1:10" ht="24" customHeight="1">
      <c r="A31" s="21">
        <v>30</v>
      </c>
      <c r="B31" s="66"/>
      <c r="C31" s="39" t="s">
        <v>128</v>
      </c>
      <c r="D31" s="39" t="s">
        <v>215</v>
      </c>
      <c r="E31" s="32">
        <v>1</v>
      </c>
      <c r="F31" s="16" t="s">
        <v>53</v>
      </c>
      <c r="G31" s="28"/>
      <c r="H31" s="26">
        <f>G31*E31</f>
        <v>0</v>
      </c>
      <c r="I31" s="26">
        <f t="shared" si="1"/>
        <v>0</v>
      </c>
      <c r="J31" s="26">
        <f>H31*1.23</f>
        <v>0</v>
      </c>
    </row>
    <row r="32" spans="1:10" ht="27">
      <c r="A32" s="21">
        <v>31</v>
      </c>
      <c r="B32" s="66"/>
      <c r="C32" s="39" t="s">
        <v>129</v>
      </c>
      <c r="D32" s="39" t="s">
        <v>216</v>
      </c>
      <c r="E32" s="32">
        <v>2</v>
      </c>
      <c r="F32" s="16" t="s">
        <v>175</v>
      </c>
      <c r="G32" s="26"/>
      <c r="H32" s="26">
        <f t="shared" si="0"/>
        <v>0</v>
      </c>
      <c r="I32" s="26">
        <f t="shared" si="1"/>
        <v>0</v>
      </c>
      <c r="J32" s="26">
        <f t="shared" si="2"/>
        <v>0</v>
      </c>
    </row>
    <row r="33" spans="1:10" ht="27">
      <c r="A33" s="21">
        <v>32</v>
      </c>
      <c r="B33" s="66"/>
      <c r="C33" s="38" t="s">
        <v>185</v>
      </c>
      <c r="D33" s="38" t="s">
        <v>66</v>
      </c>
      <c r="E33" s="32">
        <v>360</v>
      </c>
      <c r="F33" s="16" t="s">
        <v>3</v>
      </c>
      <c r="G33" s="28"/>
      <c r="H33" s="26">
        <f t="shared" si="0"/>
        <v>0</v>
      </c>
      <c r="I33" s="26">
        <f t="shared" si="1"/>
        <v>0</v>
      </c>
      <c r="J33" s="26">
        <f t="shared" si="2"/>
        <v>0</v>
      </c>
    </row>
    <row r="34" spans="1:10" ht="13.5">
      <c r="A34" s="21">
        <v>33</v>
      </c>
      <c r="B34" s="66"/>
      <c r="C34" s="38" t="s">
        <v>180</v>
      </c>
      <c r="D34" s="38" t="s">
        <v>66</v>
      </c>
      <c r="E34" s="32">
        <v>24</v>
      </c>
      <c r="F34" s="16" t="s">
        <v>0</v>
      </c>
      <c r="G34" s="26"/>
      <c r="H34" s="26">
        <f>G34*E34</f>
        <v>0</v>
      </c>
      <c r="I34" s="26">
        <f t="shared" si="1"/>
        <v>0</v>
      </c>
      <c r="J34" s="26">
        <f>H34*1.23</f>
        <v>0</v>
      </c>
    </row>
    <row r="35" spans="1:10" ht="13.5" customHeight="1">
      <c r="A35" s="21">
        <v>34</v>
      </c>
      <c r="B35" s="66"/>
      <c r="C35" s="38" t="s">
        <v>179</v>
      </c>
      <c r="D35" s="38"/>
      <c r="E35" s="32">
        <v>50</v>
      </c>
      <c r="F35" s="16" t="s">
        <v>0</v>
      </c>
      <c r="G35" s="28"/>
      <c r="H35" s="26">
        <f t="shared" si="0"/>
        <v>0</v>
      </c>
      <c r="I35" s="26">
        <f t="shared" si="1"/>
        <v>0</v>
      </c>
      <c r="J35" s="26">
        <f t="shared" si="2"/>
        <v>0</v>
      </c>
    </row>
    <row r="36" spans="1:10" ht="13.5">
      <c r="A36" s="21">
        <v>35</v>
      </c>
      <c r="B36" s="66"/>
      <c r="C36" s="38" t="s">
        <v>207</v>
      </c>
      <c r="D36" s="38"/>
      <c r="E36" s="32">
        <v>90</v>
      </c>
      <c r="F36" s="16" t="s">
        <v>3</v>
      </c>
      <c r="G36" s="26"/>
      <c r="H36" s="26">
        <f t="shared" si="0"/>
        <v>0</v>
      </c>
      <c r="I36" s="26">
        <f t="shared" si="1"/>
        <v>0</v>
      </c>
      <c r="J36" s="26">
        <f t="shared" si="2"/>
        <v>0</v>
      </c>
    </row>
    <row r="37" spans="1:10" ht="13.5">
      <c r="A37" s="21">
        <v>36</v>
      </c>
      <c r="B37" s="66"/>
      <c r="C37" s="38" t="s">
        <v>54</v>
      </c>
      <c r="D37" s="38"/>
      <c r="E37" s="31">
        <v>150</v>
      </c>
      <c r="F37" s="11" t="s">
        <v>0</v>
      </c>
      <c r="G37" s="28"/>
      <c r="H37" s="27">
        <f t="shared" si="0"/>
        <v>0</v>
      </c>
      <c r="I37" s="27">
        <f t="shared" si="1"/>
        <v>0</v>
      </c>
      <c r="J37" s="27">
        <f t="shared" si="2"/>
        <v>0</v>
      </c>
    </row>
    <row r="38" spans="1:10" ht="12.75" customHeight="1">
      <c r="A38" s="21">
        <v>37</v>
      </c>
      <c r="B38" s="57" t="s">
        <v>133</v>
      </c>
      <c r="C38" s="40" t="s">
        <v>139</v>
      </c>
      <c r="D38" s="80"/>
      <c r="E38" s="32">
        <v>70</v>
      </c>
      <c r="F38" s="21" t="s">
        <v>3</v>
      </c>
      <c r="G38" s="26"/>
      <c r="H38" s="26">
        <f>G38*E38</f>
        <v>0</v>
      </c>
      <c r="I38" s="26">
        <f t="shared" si="1"/>
        <v>0</v>
      </c>
      <c r="J38" s="26">
        <f>H38*1.23</f>
        <v>0</v>
      </c>
    </row>
    <row r="39" spans="1:10" ht="12.75" customHeight="1">
      <c r="A39" s="21">
        <v>38</v>
      </c>
      <c r="B39" s="58"/>
      <c r="C39" s="40" t="s">
        <v>140</v>
      </c>
      <c r="D39" s="80"/>
      <c r="E39" s="32">
        <v>10</v>
      </c>
      <c r="F39" s="21" t="s">
        <v>3</v>
      </c>
      <c r="G39" s="28"/>
      <c r="H39" s="26">
        <f>G39*E39</f>
        <v>0</v>
      </c>
      <c r="I39" s="26">
        <f t="shared" si="1"/>
        <v>0</v>
      </c>
      <c r="J39" s="26">
        <f>H39*1.23</f>
        <v>0</v>
      </c>
    </row>
    <row r="40" spans="1:10" ht="26.25" customHeight="1">
      <c r="A40" s="21">
        <v>39</v>
      </c>
      <c r="B40" s="58"/>
      <c r="C40" s="40" t="s">
        <v>198</v>
      </c>
      <c r="D40" s="80"/>
      <c r="E40" s="32">
        <v>70</v>
      </c>
      <c r="F40" s="21" t="s">
        <v>3</v>
      </c>
      <c r="G40" s="26"/>
      <c r="H40" s="26">
        <f>G40*E40</f>
        <v>0</v>
      </c>
      <c r="I40" s="26">
        <f t="shared" si="1"/>
        <v>0</v>
      </c>
      <c r="J40" s="26">
        <f>H40*1.23</f>
        <v>0</v>
      </c>
    </row>
    <row r="41" spans="1:10" ht="13.5" customHeight="1">
      <c r="A41" s="21">
        <v>40</v>
      </c>
      <c r="B41" s="59"/>
      <c r="C41" s="40" t="s">
        <v>141</v>
      </c>
      <c r="D41" s="80"/>
      <c r="E41" s="32">
        <v>1</v>
      </c>
      <c r="F41" s="21" t="s">
        <v>8</v>
      </c>
      <c r="G41" s="28"/>
      <c r="H41" s="26">
        <f>G41*E41</f>
        <v>0</v>
      </c>
      <c r="I41" s="26">
        <f t="shared" si="1"/>
        <v>0</v>
      </c>
      <c r="J41" s="26">
        <f>H41*1.23</f>
        <v>0</v>
      </c>
    </row>
    <row r="42" spans="1:10" ht="12.75" customHeight="1">
      <c r="A42" s="21">
        <v>41</v>
      </c>
      <c r="B42" s="60"/>
      <c r="C42" s="40" t="s">
        <v>142</v>
      </c>
      <c r="D42" s="81"/>
      <c r="E42" s="33">
        <v>1</v>
      </c>
      <c r="F42" s="16" t="s">
        <v>8</v>
      </c>
      <c r="G42" s="26"/>
      <c r="H42" s="26">
        <f>G42*E42</f>
        <v>0</v>
      </c>
      <c r="I42" s="26">
        <f t="shared" si="1"/>
        <v>0</v>
      </c>
      <c r="J42" s="26">
        <f>H42*1.23</f>
        <v>0</v>
      </c>
    </row>
    <row r="43" spans="1:10" ht="12.75" customHeight="1">
      <c r="A43" s="21">
        <v>42</v>
      </c>
      <c r="B43" s="69" t="s">
        <v>39</v>
      </c>
      <c r="C43" s="38" t="s">
        <v>89</v>
      </c>
      <c r="D43" s="38" t="s">
        <v>132</v>
      </c>
      <c r="E43" s="32">
        <v>2</v>
      </c>
      <c r="F43" s="16" t="s">
        <v>0</v>
      </c>
      <c r="G43" s="28"/>
      <c r="H43" s="27">
        <f t="shared" si="0"/>
        <v>0</v>
      </c>
      <c r="I43" s="27">
        <f t="shared" si="1"/>
        <v>0</v>
      </c>
      <c r="J43" s="27">
        <f t="shared" si="2"/>
        <v>0</v>
      </c>
    </row>
    <row r="44" spans="1:10" ht="24.75" customHeight="1">
      <c r="A44" s="21">
        <v>43</v>
      </c>
      <c r="B44" s="70"/>
      <c r="C44" s="40" t="s">
        <v>160</v>
      </c>
      <c r="D44" s="40"/>
      <c r="E44" s="31">
        <v>12</v>
      </c>
      <c r="F44" s="6" t="s">
        <v>0</v>
      </c>
      <c r="G44" s="26"/>
      <c r="H44" s="27">
        <f t="shared" si="0"/>
        <v>0</v>
      </c>
      <c r="I44" s="27">
        <f t="shared" si="1"/>
        <v>0</v>
      </c>
      <c r="J44" s="27">
        <f t="shared" si="2"/>
        <v>0</v>
      </c>
    </row>
    <row r="45" spans="1:10" ht="25.5" customHeight="1">
      <c r="A45" s="21">
        <v>44</v>
      </c>
      <c r="B45" s="70"/>
      <c r="C45" s="40" t="s">
        <v>143</v>
      </c>
      <c r="D45" s="40"/>
      <c r="E45" s="31">
        <v>3</v>
      </c>
      <c r="F45" s="6" t="s">
        <v>0</v>
      </c>
      <c r="G45" s="28"/>
      <c r="H45" s="27">
        <f t="shared" si="0"/>
        <v>0</v>
      </c>
      <c r="I45" s="27">
        <f t="shared" si="1"/>
        <v>0</v>
      </c>
      <c r="J45" s="27">
        <f t="shared" si="2"/>
        <v>0</v>
      </c>
    </row>
    <row r="46" spans="1:10" ht="11.25" customHeight="1">
      <c r="A46" s="21">
        <v>45</v>
      </c>
      <c r="B46" s="70"/>
      <c r="C46" s="40" t="s">
        <v>144</v>
      </c>
      <c r="D46" s="38" t="s">
        <v>145</v>
      </c>
      <c r="E46" s="31">
        <v>15</v>
      </c>
      <c r="F46" s="10" t="s">
        <v>18</v>
      </c>
      <c r="G46" s="26"/>
      <c r="H46" s="27">
        <f t="shared" si="0"/>
        <v>0</v>
      </c>
      <c r="I46" s="27">
        <f t="shared" si="1"/>
        <v>0</v>
      </c>
      <c r="J46" s="27">
        <f t="shared" si="2"/>
        <v>0</v>
      </c>
    </row>
    <row r="47" spans="1:10" ht="13.5">
      <c r="A47" s="21">
        <v>46</v>
      </c>
      <c r="B47" s="70"/>
      <c r="C47" s="40" t="s">
        <v>90</v>
      </c>
      <c r="D47" s="76"/>
      <c r="E47" s="35">
        <v>166</v>
      </c>
      <c r="F47" s="6" t="s">
        <v>3</v>
      </c>
      <c r="G47" s="28"/>
      <c r="H47" s="27">
        <f t="shared" si="0"/>
        <v>0</v>
      </c>
      <c r="I47" s="27">
        <f t="shared" si="1"/>
        <v>0</v>
      </c>
      <c r="J47" s="27">
        <f t="shared" si="2"/>
        <v>0</v>
      </c>
    </row>
    <row r="48" spans="1:10" ht="25.5" customHeight="1">
      <c r="A48" s="21">
        <v>47</v>
      </c>
      <c r="B48" s="70"/>
      <c r="C48" s="40" t="s">
        <v>200</v>
      </c>
      <c r="D48" s="76" t="s">
        <v>199</v>
      </c>
      <c r="E48" s="31">
        <v>15</v>
      </c>
      <c r="F48" s="6" t="s">
        <v>3</v>
      </c>
      <c r="G48" s="26"/>
      <c r="H48" s="27">
        <f t="shared" si="0"/>
        <v>0</v>
      </c>
      <c r="I48" s="27">
        <f t="shared" si="1"/>
        <v>0</v>
      </c>
      <c r="J48" s="27">
        <f t="shared" si="2"/>
        <v>0</v>
      </c>
    </row>
    <row r="49" spans="1:10" ht="13.5">
      <c r="A49" s="21">
        <v>48</v>
      </c>
      <c r="B49" s="70"/>
      <c r="C49" s="40" t="s">
        <v>91</v>
      </c>
      <c r="D49" s="80"/>
      <c r="E49" s="31">
        <v>28</v>
      </c>
      <c r="F49" s="6" t="s">
        <v>8</v>
      </c>
      <c r="G49" s="28"/>
      <c r="H49" s="27">
        <f t="shared" si="0"/>
        <v>0</v>
      </c>
      <c r="I49" s="27">
        <f t="shared" si="1"/>
        <v>0</v>
      </c>
      <c r="J49" s="27">
        <f t="shared" si="2"/>
        <v>0</v>
      </c>
    </row>
    <row r="50" spans="1:10" ht="13.5">
      <c r="A50" s="21">
        <v>49</v>
      </c>
      <c r="B50" s="70"/>
      <c r="C50" s="40" t="s">
        <v>58</v>
      </c>
      <c r="D50" s="76"/>
      <c r="E50" s="31">
        <v>3</v>
      </c>
      <c r="F50" s="6" t="s">
        <v>0</v>
      </c>
      <c r="G50" s="26"/>
      <c r="H50" s="27">
        <f t="shared" si="0"/>
        <v>0</v>
      </c>
      <c r="I50" s="27">
        <f t="shared" si="1"/>
        <v>0</v>
      </c>
      <c r="J50" s="27">
        <f t="shared" si="2"/>
        <v>0</v>
      </c>
    </row>
    <row r="51" spans="1:10" ht="13.5">
      <c r="A51" s="21">
        <v>50</v>
      </c>
      <c r="B51" s="70"/>
      <c r="C51" s="40" t="s">
        <v>59</v>
      </c>
      <c r="D51" s="76"/>
      <c r="E51" s="31">
        <v>3</v>
      </c>
      <c r="F51" s="6" t="s">
        <v>8</v>
      </c>
      <c r="G51" s="28"/>
      <c r="H51" s="27">
        <f t="shared" si="0"/>
        <v>0</v>
      </c>
      <c r="I51" s="27">
        <f t="shared" si="1"/>
        <v>0</v>
      </c>
      <c r="J51" s="27">
        <f t="shared" si="2"/>
        <v>0</v>
      </c>
    </row>
    <row r="52" spans="1:10" ht="13.5">
      <c r="A52" s="21">
        <v>51</v>
      </c>
      <c r="B52" s="70"/>
      <c r="C52" s="40" t="s">
        <v>208</v>
      </c>
      <c r="D52" s="76"/>
      <c r="E52" s="31">
        <v>2</v>
      </c>
      <c r="F52" s="6" t="s">
        <v>8</v>
      </c>
      <c r="G52" s="26"/>
      <c r="H52" s="27">
        <f t="shared" si="0"/>
        <v>0</v>
      </c>
      <c r="I52" s="27">
        <f t="shared" si="1"/>
        <v>0</v>
      </c>
      <c r="J52" s="27">
        <f t="shared" si="2"/>
        <v>0</v>
      </c>
    </row>
    <row r="53" spans="1:10" ht="11.25" customHeight="1">
      <c r="A53" s="21">
        <v>52</v>
      </c>
      <c r="B53" s="70"/>
      <c r="C53" s="40" t="s">
        <v>55</v>
      </c>
      <c r="D53" s="76"/>
      <c r="E53" s="31">
        <v>3500</v>
      </c>
      <c r="F53" s="6" t="s">
        <v>3</v>
      </c>
      <c r="G53" s="28"/>
      <c r="H53" s="27">
        <f t="shared" si="0"/>
        <v>0</v>
      </c>
      <c r="I53" s="27">
        <f t="shared" si="1"/>
        <v>0</v>
      </c>
      <c r="J53" s="27">
        <f t="shared" si="2"/>
        <v>0</v>
      </c>
    </row>
    <row r="54" spans="1:10" ht="13.5">
      <c r="A54" s="21">
        <v>53</v>
      </c>
      <c r="B54" s="70"/>
      <c r="C54" s="40" t="s">
        <v>56</v>
      </c>
      <c r="D54" s="76"/>
      <c r="E54" s="31">
        <v>66</v>
      </c>
      <c r="F54" s="6" t="s">
        <v>0</v>
      </c>
      <c r="G54" s="26"/>
      <c r="H54" s="27">
        <f t="shared" si="0"/>
        <v>0</v>
      </c>
      <c r="I54" s="27">
        <f t="shared" si="1"/>
        <v>0</v>
      </c>
      <c r="J54" s="27">
        <f t="shared" si="2"/>
        <v>0</v>
      </c>
    </row>
    <row r="55" spans="1:10" ht="13.5">
      <c r="A55" s="21">
        <v>54</v>
      </c>
      <c r="B55" s="70"/>
      <c r="C55" s="40" t="s">
        <v>57</v>
      </c>
      <c r="D55" s="76"/>
      <c r="E55" s="31">
        <v>66</v>
      </c>
      <c r="F55" s="6" t="s">
        <v>0</v>
      </c>
      <c r="G55" s="28"/>
      <c r="H55" s="27">
        <f t="shared" si="0"/>
        <v>0</v>
      </c>
      <c r="I55" s="27">
        <f t="shared" si="1"/>
        <v>0</v>
      </c>
      <c r="J55" s="27">
        <f t="shared" si="2"/>
        <v>0</v>
      </c>
    </row>
    <row r="56" spans="1:10" ht="13.5">
      <c r="A56" s="21">
        <v>55</v>
      </c>
      <c r="B56" s="70"/>
      <c r="C56" s="40" t="s">
        <v>148</v>
      </c>
      <c r="D56" s="76"/>
      <c r="E56" s="31">
        <v>3</v>
      </c>
      <c r="F56" s="6" t="s">
        <v>0</v>
      </c>
      <c r="G56" s="26"/>
      <c r="H56" s="27">
        <f>G56*E56</f>
        <v>0</v>
      </c>
      <c r="I56" s="27">
        <f t="shared" si="1"/>
        <v>0</v>
      </c>
      <c r="J56" s="27">
        <f>H56*1.23</f>
        <v>0</v>
      </c>
    </row>
    <row r="57" spans="1:10" ht="13.5">
      <c r="A57" s="21">
        <v>56</v>
      </c>
      <c r="B57" s="70"/>
      <c r="C57" s="40" t="s">
        <v>149</v>
      </c>
      <c r="D57" s="80"/>
      <c r="E57" s="32">
        <v>4</v>
      </c>
      <c r="F57" s="21" t="s">
        <v>0</v>
      </c>
      <c r="G57" s="28"/>
      <c r="H57" s="26">
        <f t="shared" si="0"/>
        <v>0</v>
      </c>
      <c r="I57" s="26">
        <f t="shared" si="1"/>
        <v>0</v>
      </c>
      <c r="J57" s="26">
        <f t="shared" si="2"/>
        <v>0</v>
      </c>
    </row>
    <row r="58" spans="1:10" ht="13.5">
      <c r="A58" s="21">
        <v>57</v>
      </c>
      <c r="B58" s="70"/>
      <c r="C58" s="40" t="s">
        <v>150</v>
      </c>
      <c r="D58" s="80"/>
      <c r="E58" s="32">
        <v>1</v>
      </c>
      <c r="F58" s="21" t="s">
        <v>8</v>
      </c>
      <c r="G58" s="26"/>
      <c r="H58" s="26">
        <f t="shared" si="0"/>
        <v>0</v>
      </c>
      <c r="I58" s="26">
        <f t="shared" si="1"/>
        <v>0</v>
      </c>
      <c r="J58" s="26">
        <f t="shared" si="2"/>
        <v>0</v>
      </c>
    </row>
    <row r="59" spans="1:10" ht="13.5">
      <c r="A59" s="21">
        <v>58</v>
      </c>
      <c r="B59" s="70"/>
      <c r="C59" s="40" t="s">
        <v>92</v>
      </c>
      <c r="D59" s="80"/>
      <c r="E59" s="32">
        <v>1</v>
      </c>
      <c r="F59" s="21" t="s">
        <v>8</v>
      </c>
      <c r="G59" s="28"/>
      <c r="H59" s="26">
        <f>G59*E59</f>
        <v>0</v>
      </c>
      <c r="I59" s="26">
        <f t="shared" si="1"/>
        <v>0</v>
      </c>
      <c r="J59" s="26">
        <f>H59*1.23</f>
        <v>0</v>
      </c>
    </row>
    <row r="60" spans="1:10" ht="13.5">
      <c r="A60" s="21">
        <v>59</v>
      </c>
      <c r="B60" s="70"/>
      <c r="C60" s="40" t="s">
        <v>152</v>
      </c>
      <c r="D60" s="80"/>
      <c r="E60" s="32">
        <v>20</v>
      </c>
      <c r="F60" s="21" t="s">
        <v>0</v>
      </c>
      <c r="G60" s="26"/>
      <c r="H60" s="26">
        <f t="shared" si="0"/>
        <v>0</v>
      </c>
      <c r="I60" s="26">
        <f t="shared" si="1"/>
        <v>0</v>
      </c>
      <c r="J60" s="26">
        <f t="shared" si="2"/>
        <v>0</v>
      </c>
    </row>
    <row r="61" spans="1:10" ht="27">
      <c r="A61" s="21">
        <v>60</v>
      </c>
      <c r="B61" s="71"/>
      <c r="C61" s="40" t="s">
        <v>151</v>
      </c>
      <c r="D61" s="80"/>
      <c r="E61" s="32">
        <v>150</v>
      </c>
      <c r="F61" s="21" t="s">
        <v>3</v>
      </c>
      <c r="G61" s="28"/>
      <c r="H61" s="26">
        <f t="shared" si="0"/>
        <v>0</v>
      </c>
      <c r="I61" s="26">
        <f t="shared" si="1"/>
        <v>0</v>
      </c>
      <c r="J61" s="26">
        <f t="shared" si="2"/>
        <v>0</v>
      </c>
    </row>
    <row r="62" spans="1:10" ht="15.75" customHeight="1">
      <c r="A62" s="21">
        <v>61</v>
      </c>
      <c r="B62" s="62" t="s">
        <v>45</v>
      </c>
      <c r="C62" s="39" t="s">
        <v>155</v>
      </c>
      <c r="D62" s="77" t="s">
        <v>66</v>
      </c>
      <c r="E62" s="31">
        <v>2</v>
      </c>
      <c r="F62" s="11" t="s">
        <v>8</v>
      </c>
      <c r="G62" s="26"/>
      <c r="H62" s="27">
        <f t="shared" si="0"/>
        <v>0</v>
      </c>
      <c r="I62" s="27">
        <f t="shared" si="1"/>
        <v>0</v>
      </c>
      <c r="J62" s="27">
        <f t="shared" si="2"/>
        <v>0</v>
      </c>
    </row>
    <row r="63" spans="1:10" ht="13.5">
      <c r="A63" s="21">
        <v>62</v>
      </c>
      <c r="B63" s="62"/>
      <c r="C63" s="39" t="s">
        <v>61</v>
      </c>
      <c r="D63" s="77"/>
      <c r="E63" s="31">
        <v>1</v>
      </c>
      <c r="F63" s="11" t="s">
        <v>0</v>
      </c>
      <c r="G63" s="28"/>
      <c r="H63" s="27">
        <f t="shared" si="0"/>
        <v>0</v>
      </c>
      <c r="I63" s="27">
        <f t="shared" si="1"/>
        <v>0</v>
      </c>
      <c r="J63" s="27">
        <f t="shared" si="2"/>
        <v>0</v>
      </c>
    </row>
    <row r="64" spans="1:10" ht="13.5">
      <c r="A64" s="21">
        <v>63</v>
      </c>
      <c r="B64" s="62"/>
      <c r="C64" s="39" t="s">
        <v>62</v>
      </c>
      <c r="D64" s="77"/>
      <c r="E64" s="31">
        <v>2</v>
      </c>
      <c r="F64" s="11" t="s">
        <v>0</v>
      </c>
      <c r="G64" s="26"/>
      <c r="H64" s="27">
        <f t="shared" si="0"/>
        <v>0</v>
      </c>
      <c r="I64" s="27">
        <f t="shared" si="1"/>
        <v>0</v>
      </c>
      <c r="J64" s="27">
        <f t="shared" si="2"/>
        <v>0</v>
      </c>
    </row>
    <row r="65" spans="1:10" ht="15" customHeight="1">
      <c r="A65" s="21">
        <v>64</v>
      </c>
      <c r="B65" s="62"/>
      <c r="C65" s="40" t="s">
        <v>194</v>
      </c>
      <c r="D65" s="77"/>
      <c r="E65" s="31">
        <v>10</v>
      </c>
      <c r="F65" s="11" t="s">
        <v>3</v>
      </c>
      <c r="G65" s="28"/>
      <c r="H65" s="27">
        <f t="shared" si="0"/>
        <v>0</v>
      </c>
      <c r="I65" s="27">
        <f t="shared" si="1"/>
        <v>0</v>
      </c>
      <c r="J65" s="27">
        <f t="shared" si="2"/>
        <v>0</v>
      </c>
    </row>
    <row r="66" spans="1:10" ht="14.25" customHeight="1">
      <c r="A66" s="21">
        <v>65</v>
      </c>
      <c r="B66" s="62"/>
      <c r="C66" s="39" t="s">
        <v>195</v>
      </c>
      <c r="D66" s="77"/>
      <c r="E66" s="31">
        <v>75</v>
      </c>
      <c r="F66" s="11" t="s">
        <v>3</v>
      </c>
      <c r="G66" s="26"/>
      <c r="H66" s="27">
        <f t="shared" si="0"/>
        <v>0</v>
      </c>
      <c r="I66" s="27">
        <f t="shared" si="1"/>
        <v>0</v>
      </c>
      <c r="J66" s="27">
        <f t="shared" si="2"/>
        <v>0</v>
      </c>
    </row>
    <row r="67" spans="1:10" ht="15" customHeight="1">
      <c r="A67" s="21">
        <v>66</v>
      </c>
      <c r="B67" s="62"/>
      <c r="C67" s="39" t="s">
        <v>196</v>
      </c>
      <c r="D67" s="77"/>
      <c r="E67" s="31">
        <v>45</v>
      </c>
      <c r="F67" s="11" t="s">
        <v>3</v>
      </c>
      <c r="G67" s="28"/>
      <c r="H67" s="27">
        <f>G67*E67</f>
        <v>0</v>
      </c>
      <c r="I67" s="27">
        <f t="shared" si="1"/>
        <v>0</v>
      </c>
      <c r="J67" s="27">
        <f>H67*1.23</f>
        <v>0</v>
      </c>
    </row>
    <row r="68" spans="1:10" ht="15" customHeight="1">
      <c r="A68" s="21">
        <v>67</v>
      </c>
      <c r="B68" s="62"/>
      <c r="C68" s="39" t="s">
        <v>197</v>
      </c>
      <c r="D68" s="77"/>
      <c r="E68" s="31">
        <v>45</v>
      </c>
      <c r="F68" s="11" t="s">
        <v>3</v>
      </c>
      <c r="G68" s="26"/>
      <c r="H68" s="27">
        <f t="shared" si="0"/>
        <v>0</v>
      </c>
      <c r="I68" s="27">
        <f t="shared" si="1"/>
        <v>0</v>
      </c>
      <c r="J68" s="27">
        <f t="shared" si="2"/>
        <v>0</v>
      </c>
    </row>
    <row r="69" spans="1:10" ht="13.5">
      <c r="A69" s="21">
        <v>68</v>
      </c>
      <c r="B69" s="62"/>
      <c r="C69" s="39" t="s">
        <v>154</v>
      </c>
      <c r="D69" s="77"/>
      <c r="E69" s="31">
        <v>1</v>
      </c>
      <c r="F69" s="11" t="s">
        <v>8</v>
      </c>
      <c r="G69" s="28"/>
      <c r="H69" s="27">
        <f t="shared" si="0"/>
        <v>0</v>
      </c>
      <c r="I69" s="27">
        <f t="shared" si="1"/>
        <v>0</v>
      </c>
      <c r="J69" s="27">
        <f t="shared" si="2"/>
        <v>0</v>
      </c>
    </row>
    <row r="70" spans="1:10" ht="13.5">
      <c r="A70" s="21">
        <v>69</v>
      </c>
      <c r="B70" s="62"/>
      <c r="C70" s="39" t="s">
        <v>158</v>
      </c>
      <c r="D70" s="77"/>
      <c r="E70" s="31">
        <v>8</v>
      </c>
      <c r="F70" s="6" t="s">
        <v>0</v>
      </c>
      <c r="G70" s="26"/>
      <c r="H70" s="27">
        <f>G70*E70</f>
        <v>0</v>
      </c>
      <c r="I70" s="27">
        <f t="shared" si="1"/>
        <v>0</v>
      </c>
      <c r="J70" s="27">
        <f>H70*1.23</f>
        <v>0</v>
      </c>
    </row>
    <row r="71" spans="1:10" ht="13.5" customHeight="1">
      <c r="A71" s="21">
        <v>70</v>
      </c>
      <c r="B71" s="62"/>
      <c r="C71" s="41" t="s">
        <v>156</v>
      </c>
      <c r="D71" s="77"/>
      <c r="E71" s="31">
        <v>24</v>
      </c>
      <c r="F71" s="11" t="s">
        <v>157</v>
      </c>
      <c r="G71" s="28"/>
      <c r="H71" s="27">
        <f t="shared" si="0"/>
        <v>0</v>
      </c>
      <c r="I71" s="27">
        <f t="shared" si="1"/>
        <v>0</v>
      </c>
      <c r="J71" s="27">
        <f t="shared" si="2"/>
        <v>0</v>
      </c>
    </row>
    <row r="72" spans="1:10" ht="27">
      <c r="A72" s="21">
        <v>71</v>
      </c>
      <c r="B72" s="62"/>
      <c r="C72" s="41" t="s">
        <v>159</v>
      </c>
      <c r="D72" s="77" t="s">
        <v>174</v>
      </c>
      <c r="E72" s="31">
        <v>1</v>
      </c>
      <c r="F72" s="11" t="s">
        <v>8</v>
      </c>
      <c r="G72" s="26"/>
      <c r="H72" s="27">
        <f>G72*E72</f>
        <v>0</v>
      </c>
      <c r="I72" s="27">
        <f t="shared" si="1"/>
        <v>0</v>
      </c>
      <c r="J72" s="27">
        <f>H72*1.23</f>
        <v>0</v>
      </c>
    </row>
    <row r="73" spans="1:10" ht="24" customHeight="1">
      <c r="A73" s="21">
        <v>72</v>
      </c>
      <c r="B73" s="63" t="s">
        <v>13</v>
      </c>
      <c r="C73" s="38" t="s">
        <v>201</v>
      </c>
      <c r="D73" s="39" t="s">
        <v>209</v>
      </c>
      <c r="E73" s="32">
        <v>4</v>
      </c>
      <c r="F73" s="21" t="s">
        <v>0</v>
      </c>
      <c r="G73" s="28"/>
      <c r="H73" s="26">
        <f aca="true" t="shared" si="3" ref="H73:H86">G73*E73</f>
        <v>0</v>
      </c>
      <c r="I73" s="26">
        <f aca="true" t="shared" si="4" ref="I73:I87">H73*0.23</f>
        <v>0</v>
      </c>
      <c r="J73" s="26">
        <f aca="true" t="shared" si="5" ref="J73:J87">H73*1.23</f>
        <v>0</v>
      </c>
    </row>
    <row r="74" spans="1:10" ht="14.25" customHeight="1">
      <c r="A74" s="21">
        <v>73</v>
      </c>
      <c r="B74" s="63"/>
      <c r="C74" s="38" t="s">
        <v>19</v>
      </c>
      <c r="D74" s="38" t="s">
        <v>193</v>
      </c>
      <c r="E74" s="32">
        <v>1</v>
      </c>
      <c r="F74" s="21" t="s">
        <v>8</v>
      </c>
      <c r="G74" s="26"/>
      <c r="H74" s="26">
        <f t="shared" si="3"/>
        <v>0</v>
      </c>
      <c r="I74" s="26">
        <f t="shared" si="4"/>
        <v>0</v>
      </c>
      <c r="J74" s="26">
        <f t="shared" si="5"/>
        <v>0</v>
      </c>
    </row>
    <row r="75" spans="1:10" ht="13.5" customHeight="1">
      <c r="A75" s="21">
        <v>74</v>
      </c>
      <c r="B75" s="63"/>
      <c r="C75" s="42" t="s">
        <v>165</v>
      </c>
      <c r="D75" s="39" t="s">
        <v>66</v>
      </c>
      <c r="E75" s="32">
        <v>4</v>
      </c>
      <c r="F75" s="21" t="s">
        <v>0</v>
      </c>
      <c r="G75" s="28"/>
      <c r="H75" s="26">
        <f t="shared" si="3"/>
        <v>0</v>
      </c>
      <c r="I75" s="26">
        <f t="shared" si="4"/>
        <v>0</v>
      </c>
      <c r="J75" s="26">
        <f t="shared" si="5"/>
        <v>0</v>
      </c>
    </row>
    <row r="76" spans="1:10" ht="15" customHeight="1">
      <c r="A76" s="21">
        <v>75</v>
      </c>
      <c r="B76" s="63"/>
      <c r="C76" s="42" t="s">
        <v>20</v>
      </c>
      <c r="D76" s="38" t="s">
        <v>193</v>
      </c>
      <c r="E76" s="32">
        <v>1</v>
      </c>
      <c r="F76" s="21" t="s">
        <v>8</v>
      </c>
      <c r="G76" s="26"/>
      <c r="H76" s="26">
        <f t="shared" si="3"/>
        <v>0</v>
      </c>
      <c r="I76" s="26">
        <f t="shared" si="4"/>
        <v>0</v>
      </c>
      <c r="J76" s="26">
        <f t="shared" si="5"/>
        <v>0</v>
      </c>
    </row>
    <row r="77" spans="1:10" ht="15" customHeight="1">
      <c r="A77" s="21">
        <v>76</v>
      </c>
      <c r="B77" s="8" t="s">
        <v>12</v>
      </c>
      <c r="C77" s="40" t="s">
        <v>166</v>
      </c>
      <c r="D77" s="40"/>
      <c r="E77" s="32">
        <v>1</v>
      </c>
      <c r="F77" s="9" t="s">
        <v>8</v>
      </c>
      <c r="G77" s="28"/>
      <c r="H77" s="26">
        <f t="shared" si="3"/>
        <v>0</v>
      </c>
      <c r="I77" s="26">
        <f t="shared" si="4"/>
        <v>0</v>
      </c>
      <c r="J77" s="26">
        <f t="shared" si="5"/>
        <v>0</v>
      </c>
    </row>
    <row r="78" spans="1:10" ht="13.5" customHeight="1">
      <c r="A78" s="21">
        <v>77</v>
      </c>
      <c r="B78" s="64" t="s">
        <v>21</v>
      </c>
      <c r="C78" s="40" t="s">
        <v>22</v>
      </c>
      <c r="D78" s="40"/>
      <c r="E78" s="32">
        <v>192</v>
      </c>
      <c r="F78" s="9" t="s">
        <v>0</v>
      </c>
      <c r="G78" s="26"/>
      <c r="H78" s="26">
        <f t="shared" si="3"/>
        <v>0</v>
      </c>
      <c r="I78" s="26">
        <f t="shared" si="4"/>
        <v>0</v>
      </c>
      <c r="J78" s="26">
        <f t="shared" si="5"/>
        <v>0</v>
      </c>
    </row>
    <row r="79" spans="1:10" ht="13.5" customHeight="1">
      <c r="A79" s="21">
        <v>78</v>
      </c>
      <c r="B79" s="64"/>
      <c r="C79" s="40" t="s">
        <v>23</v>
      </c>
      <c r="D79" s="40"/>
      <c r="E79" s="32">
        <v>66</v>
      </c>
      <c r="F79" s="9" t="s">
        <v>0</v>
      </c>
      <c r="G79" s="28"/>
      <c r="H79" s="26">
        <f>G79*E79</f>
        <v>0</v>
      </c>
      <c r="I79" s="26">
        <f t="shared" si="4"/>
        <v>0</v>
      </c>
      <c r="J79" s="26">
        <f>H79*1.23</f>
        <v>0</v>
      </c>
    </row>
    <row r="80" spans="1:10" ht="13.5" customHeight="1">
      <c r="A80" s="21">
        <v>79</v>
      </c>
      <c r="B80" s="64"/>
      <c r="C80" s="40" t="s">
        <v>162</v>
      </c>
      <c r="D80" s="40"/>
      <c r="E80" s="32">
        <v>4</v>
      </c>
      <c r="F80" s="9" t="s">
        <v>0</v>
      </c>
      <c r="G80" s="26"/>
      <c r="H80" s="26">
        <f>G80*E80</f>
        <v>0</v>
      </c>
      <c r="I80" s="26">
        <f t="shared" si="4"/>
        <v>0</v>
      </c>
      <c r="J80" s="26">
        <f>H80*1.23</f>
        <v>0</v>
      </c>
    </row>
    <row r="81" spans="1:10" ht="13.5" customHeight="1">
      <c r="A81" s="21">
        <v>80</v>
      </c>
      <c r="B81" s="64"/>
      <c r="C81" s="40" t="s">
        <v>163</v>
      </c>
      <c r="D81" s="40"/>
      <c r="E81" s="32">
        <v>8</v>
      </c>
      <c r="F81" s="9" t="s">
        <v>0</v>
      </c>
      <c r="G81" s="28"/>
      <c r="H81" s="26">
        <f>G81*E81</f>
        <v>0</v>
      </c>
      <c r="I81" s="26">
        <f t="shared" si="4"/>
        <v>0</v>
      </c>
      <c r="J81" s="26">
        <f>H81*1.23</f>
        <v>0</v>
      </c>
    </row>
    <row r="82" spans="1:10" ht="13.5" customHeight="1">
      <c r="A82" s="21">
        <v>81</v>
      </c>
      <c r="B82" s="64"/>
      <c r="C82" s="40" t="s">
        <v>164</v>
      </c>
      <c r="D82" s="40"/>
      <c r="E82" s="32">
        <v>2</v>
      </c>
      <c r="F82" s="9" t="s">
        <v>0</v>
      </c>
      <c r="G82" s="26"/>
      <c r="H82" s="26">
        <f t="shared" si="3"/>
        <v>0</v>
      </c>
      <c r="I82" s="26">
        <f t="shared" si="4"/>
        <v>0</v>
      </c>
      <c r="J82" s="26">
        <f t="shared" si="5"/>
        <v>0</v>
      </c>
    </row>
    <row r="83" spans="1:10" ht="13.5" customHeight="1">
      <c r="A83" s="21">
        <v>82</v>
      </c>
      <c r="B83" s="64" t="s">
        <v>24</v>
      </c>
      <c r="C83" s="82" t="s">
        <v>94</v>
      </c>
      <c r="D83" s="83" t="s">
        <v>202</v>
      </c>
      <c r="E83" s="31">
        <v>1</v>
      </c>
      <c r="F83" s="9" t="s">
        <v>8</v>
      </c>
      <c r="G83" s="28"/>
      <c r="H83" s="27">
        <f t="shared" si="3"/>
        <v>0</v>
      </c>
      <c r="I83" s="27">
        <f t="shared" si="4"/>
        <v>0</v>
      </c>
      <c r="J83" s="27">
        <f t="shared" si="5"/>
        <v>0</v>
      </c>
    </row>
    <row r="84" spans="1:10" ht="13.5" customHeight="1">
      <c r="A84" s="21">
        <v>83</v>
      </c>
      <c r="B84" s="64"/>
      <c r="C84" s="82" t="s">
        <v>95</v>
      </c>
      <c r="D84" s="83" t="s">
        <v>202</v>
      </c>
      <c r="E84" s="31">
        <v>1</v>
      </c>
      <c r="F84" s="9" t="s">
        <v>8</v>
      </c>
      <c r="G84" s="26"/>
      <c r="H84" s="27">
        <f t="shared" si="3"/>
        <v>0</v>
      </c>
      <c r="I84" s="27">
        <f t="shared" si="4"/>
        <v>0</v>
      </c>
      <c r="J84" s="27">
        <f t="shared" si="5"/>
        <v>0</v>
      </c>
    </row>
    <row r="85" spans="1:10" ht="13.5" customHeight="1">
      <c r="A85" s="21">
        <v>84</v>
      </c>
      <c r="B85" s="61" t="s">
        <v>25</v>
      </c>
      <c r="C85" s="40" t="s">
        <v>203</v>
      </c>
      <c r="D85" s="40"/>
      <c r="E85" s="31">
        <v>1</v>
      </c>
      <c r="F85" s="9" t="s">
        <v>8</v>
      </c>
      <c r="G85" s="28"/>
      <c r="H85" s="27">
        <f t="shared" si="3"/>
        <v>0</v>
      </c>
      <c r="I85" s="27">
        <f t="shared" si="4"/>
        <v>0</v>
      </c>
      <c r="J85" s="27">
        <f t="shared" si="5"/>
        <v>0</v>
      </c>
    </row>
    <row r="86" spans="1:10" ht="13.5" customHeight="1">
      <c r="A86" s="21">
        <v>85</v>
      </c>
      <c r="B86" s="61"/>
      <c r="C86" s="40" t="s">
        <v>204</v>
      </c>
      <c r="D86" s="5"/>
      <c r="E86" s="31">
        <v>1</v>
      </c>
      <c r="F86" s="9" t="s">
        <v>8</v>
      </c>
      <c r="G86" s="26"/>
      <c r="H86" s="27">
        <f t="shared" si="3"/>
        <v>0</v>
      </c>
      <c r="I86" s="27">
        <f t="shared" si="4"/>
        <v>0</v>
      </c>
      <c r="J86" s="27">
        <f t="shared" si="5"/>
        <v>0</v>
      </c>
    </row>
    <row r="87" spans="4:10" ht="14.25" customHeight="1">
      <c r="D87" s="47" t="s">
        <v>96</v>
      </c>
      <c r="E87" s="48"/>
      <c r="F87" s="24"/>
      <c r="G87" s="23"/>
      <c r="H87" s="50">
        <f>SUM(H2:H86)</f>
        <v>0</v>
      </c>
      <c r="I87" s="50">
        <f t="shared" si="4"/>
        <v>0</v>
      </c>
      <c r="J87" s="50">
        <f t="shared" si="5"/>
        <v>0</v>
      </c>
    </row>
    <row r="88" ht="14.25" customHeight="1">
      <c r="J88" s="56"/>
    </row>
  </sheetData>
  <sheetProtection selectLockedCells="1" selectUnlockedCells="1"/>
  <mergeCells count="11">
    <mergeCell ref="B2:B6"/>
    <mergeCell ref="B78:B82"/>
    <mergeCell ref="B13:B16"/>
    <mergeCell ref="B83:B84"/>
    <mergeCell ref="B7:B12"/>
    <mergeCell ref="B17:B37"/>
    <mergeCell ref="B43:B61"/>
    <mergeCell ref="B38:B42"/>
    <mergeCell ref="B85:B86"/>
    <mergeCell ref="B62:B72"/>
    <mergeCell ref="B73:B76"/>
  </mergeCells>
  <printOptions/>
  <pageMargins left="0.46" right="0.43" top="0.71" bottom="0.6" header="0.3" footer="0.3"/>
  <pageSetup firstPageNumber="1" useFirstPageNumber="1" horizontalDpi="600" verticalDpi="600" orientation="landscape" paperSize="9" r:id="rId2"/>
  <headerFooter alignWithMargins="0">
    <oddHeader>&amp;C&amp;"Arial,Pogrubiony"Zał. 11-arkusz A - Wycena prac dla modernizacji szkieletowej sieci światłowodowej i okablowania strukturalnego w GIG Katowice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view="pageLayout" zoomScale="118" zoomScaleNormal="145" zoomScalePageLayoutView="118" workbookViewId="0" topLeftCell="A52">
      <selection activeCell="D39" sqref="D39"/>
    </sheetView>
  </sheetViews>
  <sheetFormatPr defaultColWidth="11.57421875" defaultRowHeight="14.25" customHeight="1"/>
  <cols>
    <col min="1" max="1" width="4.00390625" style="24" customWidth="1"/>
    <col min="2" max="2" width="13.57421875" style="2" customWidth="1"/>
    <col min="3" max="3" width="50.8515625" style="2" customWidth="1"/>
    <col min="4" max="4" width="21.140625" style="2" customWidth="1"/>
    <col min="5" max="5" width="4.7109375" style="1" customWidth="1"/>
    <col min="6" max="6" width="5.140625" style="1" bestFit="1" customWidth="1"/>
    <col min="7" max="7" width="10.421875" style="3" customWidth="1"/>
    <col min="8" max="8" width="9.7109375" style="3" customWidth="1"/>
    <col min="9" max="9" width="10.00390625" style="3" customWidth="1"/>
    <col min="10" max="10" width="10.7109375" style="3" customWidth="1"/>
    <col min="11" max="12" width="4.57421875" style="3" bestFit="1" customWidth="1"/>
    <col min="13" max="13" width="5.28125" style="3" bestFit="1" customWidth="1"/>
    <col min="14" max="14" width="6.140625" style="3" bestFit="1" customWidth="1"/>
    <col min="15" max="15" width="4.57421875" style="3" bestFit="1" customWidth="1"/>
    <col min="16" max="17" width="8.421875" style="1" customWidth="1"/>
    <col min="18" max="18" width="15.28125" style="3" customWidth="1"/>
    <col min="19" max="16384" width="11.57421875" style="3" customWidth="1"/>
  </cols>
  <sheetData>
    <row r="1" spans="1:10" s="7" customFormat="1" ht="36">
      <c r="A1" s="13" t="s">
        <v>14</v>
      </c>
      <c r="B1" s="51" t="s">
        <v>9</v>
      </c>
      <c r="C1" s="51" t="s">
        <v>10</v>
      </c>
      <c r="D1" s="51" t="s">
        <v>17</v>
      </c>
      <c r="E1" s="52" t="s">
        <v>1</v>
      </c>
      <c r="F1" s="53" t="s">
        <v>63</v>
      </c>
      <c r="G1" s="54" t="s">
        <v>4</v>
      </c>
      <c r="H1" s="54" t="s">
        <v>5</v>
      </c>
      <c r="I1" s="54" t="s">
        <v>6</v>
      </c>
      <c r="J1" s="54" t="s">
        <v>7</v>
      </c>
    </row>
    <row r="2" spans="1:17" ht="13.5">
      <c r="A2" s="21">
        <v>1</v>
      </c>
      <c r="B2" s="64" t="s">
        <v>35</v>
      </c>
      <c r="C2" s="37" t="s">
        <v>36</v>
      </c>
      <c r="D2" s="37" t="s">
        <v>66</v>
      </c>
      <c r="E2" s="6">
        <v>1</v>
      </c>
      <c r="F2" s="10" t="s">
        <v>8</v>
      </c>
      <c r="G2" s="26"/>
      <c r="H2" s="27">
        <f>G2*E2</f>
        <v>0</v>
      </c>
      <c r="I2" s="27">
        <f>H2*0.23</f>
        <v>0</v>
      </c>
      <c r="J2" s="27">
        <f>H2*1.23</f>
        <v>0</v>
      </c>
      <c r="P2" s="3"/>
      <c r="Q2" s="3"/>
    </row>
    <row r="3" spans="1:17" ht="13.5">
      <c r="A3" s="21">
        <v>2</v>
      </c>
      <c r="B3" s="64"/>
      <c r="C3" s="38" t="s">
        <v>87</v>
      </c>
      <c r="D3" s="38"/>
      <c r="E3" s="6">
        <v>2</v>
      </c>
      <c r="F3" s="9" t="s">
        <v>0</v>
      </c>
      <c r="G3" s="26"/>
      <c r="H3" s="27">
        <f aca="true" t="shared" si="0" ref="H3:H73">G3*E3</f>
        <v>0</v>
      </c>
      <c r="I3" s="27">
        <f aca="true" t="shared" si="1" ref="I3:I74">H3*0.23</f>
        <v>0</v>
      </c>
      <c r="J3" s="27">
        <f aca="true" t="shared" si="2" ref="J3:J74">H3*1.23</f>
        <v>0</v>
      </c>
      <c r="P3" s="3"/>
      <c r="Q3" s="3"/>
    </row>
    <row r="4" spans="1:17" ht="39" customHeight="1">
      <c r="A4" s="21">
        <v>3</v>
      </c>
      <c r="B4" s="64"/>
      <c r="C4" s="38" t="s">
        <v>161</v>
      </c>
      <c r="D4" s="38" t="s">
        <v>88</v>
      </c>
      <c r="E4" s="6">
        <v>2</v>
      </c>
      <c r="F4" s="9" t="s">
        <v>8</v>
      </c>
      <c r="G4" s="26"/>
      <c r="H4" s="27">
        <f t="shared" si="0"/>
        <v>0</v>
      </c>
      <c r="I4" s="27">
        <f t="shared" si="1"/>
        <v>0</v>
      </c>
      <c r="J4" s="27">
        <f t="shared" si="2"/>
        <v>0</v>
      </c>
      <c r="P4" s="3"/>
      <c r="Q4" s="3"/>
    </row>
    <row r="5" spans="1:17" ht="13.5">
      <c r="A5" s="21">
        <v>4</v>
      </c>
      <c r="B5" s="64"/>
      <c r="C5" s="38" t="s">
        <v>28</v>
      </c>
      <c r="D5" s="38"/>
      <c r="E5" s="6">
        <v>3</v>
      </c>
      <c r="F5" s="10" t="s">
        <v>8</v>
      </c>
      <c r="G5" s="26"/>
      <c r="H5" s="27">
        <f t="shared" si="0"/>
        <v>0</v>
      </c>
      <c r="I5" s="27">
        <f t="shared" si="1"/>
        <v>0</v>
      </c>
      <c r="J5" s="27">
        <f t="shared" si="2"/>
        <v>0</v>
      </c>
      <c r="P5" s="3"/>
      <c r="Q5" s="3"/>
    </row>
    <row r="6" spans="1:17" ht="12" customHeight="1">
      <c r="A6" s="21">
        <v>5</v>
      </c>
      <c r="B6" s="68" t="s">
        <v>205</v>
      </c>
      <c r="C6" s="39" t="s">
        <v>30</v>
      </c>
      <c r="D6" s="39"/>
      <c r="E6" s="6">
        <v>192</v>
      </c>
      <c r="F6" s="11" t="s">
        <v>0</v>
      </c>
      <c r="G6" s="26"/>
      <c r="H6" s="27">
        <f t="shared" si="0"/>
        <v>0</v>
      </c>
      <c r="I6" s="27">
        <f t="shared" si="1"/>
        <v>0</v>
      </c>
      <c r="J6" s="27">
        <f t="shared" si="2"/>
        <v>0</v>
      </c>
      <c r="P6" s="3"/>
      <c r="Q6" s="3"/>
    </row>
    <row r="7" spans="1:17" ht="12.75" customHeight="1">
      <c r="A7" s="21">
        <v>6</v>
      </c>
      <c r="B7" s="68"/>
      <c r="C7" s="39" t="s">
        <v>33</v>
      </c>
      <c r="D7" s="39"/>
      <c r="E7" s="6">
        <v>192</v>
      </c>
      <c r="F7" s="11" t="s">
        <v>0</v>
      </c>
      <c r="G7" s="26"/>
      <c r="H7" s="27">
        <f t="shared" si="0"/>
        <v>0</v>
      </c>
      <c r="I7" s="27">
        <f t="shared" si="1"/>
        <v>0</v>
      </c>
      <c r="J7" s="27">
        <f t="shared" si="2"/>
        <v>0</v>
      </c>
      <c r="P7" s="3"/>
      <c r="Q7" s="3"/>
    </row>
    <row r="8" spans="1:17" ht="13.5">
      <c r="A8" s="21">
        <v>7</v>
      </c>
      <c r="B8" s="68"/>
      <c r="C8" s="39" t="s">
        <v>86</v>
      </c>
      <c r="D8" s="39" t="s">
        <v>192</v>
      </c>
      <c r="E8" s="6">
        <v>13</v>
      </c>
      <c r="F8" s="11" t="s">
        <v>8</v>
      </c>
      <c r="G8" s="26"/>
      <c r="H8" s="27">
        <f t="shared" si="0"/>
        <v>0</v>
      </c>
      <c r="I8" s="27">
        <f t="shared" si="1"/>
        <v>0</v>
      </c>
      <c r="J8" s="27">
        <f t="shared" si="2"/>
        <v>0</v>
      </c>
      <c r="P8" s="3"/>
      <c r="Q8" s="3"/>
    </row>
    <row r="9" spans="1:17" ht="13.5">
      <c r="A9" s="21">
        <v>8</v>
      </c>
      <c r="B9" s="68"/>
      <c r="C9" s="39" t="s">
        <v>210</v>
      </c>
      <c r="D9" s="39"/>
      <c r="E9" s="6">
        <v>13</v>
      </c>
      <c r="F9" s="9" t="s">
        <v>8</v>
      </c>
      <c r="G9" s="26"/>
      <c r="H9" s="27">
        <f t="shared" si="0"/>
        <v>0</v>
      </c>
      <c r="I9" s="27">
        <f t="shared" si="1"/>
        <v>0</v>
      </c>
      <c r="J9" s="27">
        <f t="shared" si="2"/>
        <v>0</v>
      </c>
      <c r="P9" s="3"/>
      <c r="Q9" s="3"/>
    </row>
    <row r="10" spans="1:17" ht="13.5">
      <c r="A10" s="21">
        <v>9</v>
      </c>
      <c r="B10" s="68"/>
      <c r="C10" s="39" t="s">
        <v>31</v>
      </c>
      <c r="D10" s="39"/>
      <c r="E10" s="6">
        <v>48</v>
      </c>
      <c r="F10" s="11" t="s">
        <v>2</v>
      </c>
      <c r="G10" s="26"/>
      <c r="H10" s="27">
        <f t="shared" si="0"/>
        <v>0</v>
      </c>
      <c r="I10" s="27">
        <f t="shared" si="1"/>
        <v>0</v>
      </c>
      <c r="J10" s="27">
        <f t="shared" si="2"/>
        <v>0</v>
      </c>
      <c r="P10" s="3"/>
      <c r="Q10" s="3"/>
    </row>
    <row r="11" spans="1:17" ht="13.5">
      <c r="A11" s="21">
        <v>10</v>
      </c>
      <c r="B11" s="68"/>
      <c r="C11" s="39" t="s">
        <v>37</v>
      </c>
      <c r="D11" s="39"/>
      <c r="E11" s="6">
        <v>44</v>
      </c>
      <c r="F11" s="11" t="s">
        <v>2</v>
      </c>
      <c r="G11" s="26"/>
      <c r="H11" s="27">
        <f t="shared" si="0"/>
        <v>0</v>
      </c>
      <c r="I11" s="27">
        <f t="shared" si="1"/>
        <v>0</v>
      </c>
      <c r="J11" s="27">
        <f t="shared" si="2"/>
        <v>0</v>
      </c>
      <c r="P11" s="3"/>
      <c r="Q11" s="3"/>
    </row>
    <row r="12" spans="1:17" ht="13.5">
      <c r="A12" s="21">
        <v>11</v>
      </c>
      <c r="B12" s="68"/>
      <c r="C12" s="39" t="s">
        <v>38</v>
      </c>
      <c r="D12" s="39"/>
      <c r="E12" s="6">
        <v>4</v>
      </c>
      <c r="F12" s="11" t="s">
        <v>2</v>
      </c>
      <c r="G12" s="26"/>
      <c r="H12" s="27">
        <f t="shared" si="0"/>
        <v>0</v>
      </c>
      <c r="I12" s="27">
        <f t="shared" si="1"/>
        <v>0</v>
      </c>
      <c r="J12" s="27">
        <f t="shared" si="2"/>
        <v>0</v>
      </c>
      <c r="P12" s="3"/>
      <c r="Q12" s="3"/>
    </row>
    <row r="13" spans="1:17" ht="13.5">
      <c r="A13" s="21">
        <v>12</v>
      </c>
      <c r="B13" s="68"/>
      <c r="C13" s="40" t="s">
        <v>48</v>
      </c>
      <c r="D13" s="39"/>
      <c r="E13" s="6">
        <v>10</v>
      </c>
      <c r="F13" s="11" t="s">
        <v>0</v>
      </c>
      <c r="G13" s="26"/>
      <c r="H13" s="27">
        <f t="shared" si="0"/>
        <v>0</v>
      </c>
      <c r="I13" s="27">
        <f t="shared" si="1"/>
        <v>0</v>
      </c>
      <c r="J13" s="27">
        <f t="shared" si="2"/>
        <v>0</v>
      </c>
      <c r="P13" s="3"/>
      <c r="Q13" s="3"/>
    </row>
    <row r="14" spans="1:10" s="4" customFormat="1" ht="14.25" customHeight="1">
      <c r="A14" s="21">
        <v>13</v>
      </c>
      <c r="B14" s="68" t="s">
        <v>11</v>
      </c>
      <c r="C14" s="38" t="s">
        <v>49</v>
      </c>
      <c r="D14" s="38"/>
      <c r="E14" s="6">
        <v>1160</v>
      </c>
      <c r="F14" s="11" t="s">
        <v>3</v>
      </c>
      <c r="G14" s="26"/>
      <c r="H14" s="27">
        <f t="shared" si="0"/>
        <v>0</v>
      </c>
      <c r="I14" s="27">
        <f t="shared" si="1"/>
        <v>0</v>
      </c>
      <c r="J14" s="27">
        <f t="shared" si="2"/>
        <v>0</v>
      </c>
    </row>
    <row r="15" spans="1:17" ht="14.25" customHeight="1">
      <c r="A15" s="21">
        <v>14</v>
      </c>
      <c r="B15" s="68"/>
      <c r="C15" s="38" t="s">
        <v>50</v>
      </c>
      <c r="D15" s="38"/>
      <c r="E15" s="21">
        <v>870</v>
      </c>
      <c r="F15" s="16" t="s">
        <v>3</v>
      </c>
      <c r="G15" s="26"/>
      <c r="H15" s="27">
        <f t="shared" si="0"/>
        <v>0</v>
      </c>
      <c r="I15" s="27">
        <f t="shared" si="1"/>
        <v>0</v>
      </c>
      <c r="J15" s="27">
        <f t="shared" si="2"/>
        <v>0</v>
      </c>
      <c r="P15" s="3"/>
      <c r="Q15" s="3"/>
    </row>
    <row r="16" spans="1:17" ht="13.5">
      <c r="A16" s="21">
        <v>15</v>
      </c>
      <c r="B16" s="64" t="s">
        <v>34</v>
      </c>
      <c r="C16" s="38" t="s">
        <v>97</v>
      </c>
      <c r="D16" s="74"/>
      <c r="E16" s="21">
        <v>46</v>
      </c>
      <c r="F16" s="15" t="s">
        <v>98</v>
      </c>
      <c r="G16" s="26"/>
      <c r="H16" s="27">
        <f t="shared" si="0"/>
        <v>0</v>
      </c>
      <c r="I16" s="27">
        <f t="shared" si="1"/>
        <v>0</v>
      </c>
      <c r="J16" s="27">
        <f t="shared" si="2"/>
        <v>0</v>
      </c>
      <c r="P16" s="3"/>
      <c r="Q16" s="3"/>
    </row>
    <row r="17" spans="1:17" ht="13.5">
      <c r="A17" s="21">
        <v>16</v>
      </c>
      <c r="B17" s="64"/>
      <c r="C17" s="41" t="s">
        <v>108</v>
      </c>
      <c r="D17" s="38"/>
      <c r="E17" s="21">
        <v>6</v>
      </c>
      <c r="F17" s="15" t="s">
        <v>98</v>
      </c>
      <c r="G17" s="26"/>
      <c r="H17" s="27">
        <f t="shared" si="0"/>
        <v>0</v>
      </c>
      <c r="I17" s="27">
        <f t="shared" si="1"/>
        <v>0</v>
      </c>
      <c r="J17" s="27">
        <f t="shared" si="2"/>
        <v>0</v>
      </c>
      <c r="P17" s="3"/>
      <c r="Q17" s="3"/>
    </row>
    <row r="18" spans="1:17" ht="13.5">
      <c r="A18" s="21">
        <v>17</v>
      </c>
      <c r="B18" s="64"/>
      <c r="C18" s="42" t="s">
        <v>112</v>
      </c>
      <c r="D18" s="75" t="s">
        <v>100</v>
      </c>
      <c r="E18" s="21">
        <v>145</v>
      </c>
      <c r="F18" s="25" t="s">
        <v>98</v>
      </c>
      <c r="G18" s="26"/>
      <c r="H18" s="27">
        <f t="shared" si="0"/>
        <v>0</v>
      </c>
      <c r="I18" s="27">
        <f t="shared" si="1"/>
        <v>0</v>
      </c>
      <c r="J18" s="27">
        <f t="shared" si="2"/>
        <v>0</v>
      </c>
      <c r="P18" s="3"/>
      <c r="Q18" s="3"/>
    </row>
    <row r="19" spans="1:17" ht="27">
      <c r="A19" s="21">
        <v>18</v>
      </c>
      <c r="B19" s="64"/>
      <c r="C19" s="41" t="s">
        <v>99</v>
      </c>
      <c r="D19" s="39"/>
      <c r="E19" s="21">
        <v>125</v>
      </c>
      <c r="F19" s="9" t="s">
        <v>8</v>
      </c>
      <c r="G19" s="26"/>
      <c r="H19" s="27">
        <f>G19*E19</f>
        <v>0</v>
      </c>
      <c r="I19" s="27">
        <f t="shared" si="1"/>
        <v>0</v>
      </c>
      <c r="J19" s="27">
        <f>H19*1.23</f>
        <v>0</v>
      </c>
      <c r="P19" s="3"/>
      <c r="Q19" s="3"/>
    </row>
    <row r="20" spans="1:17" ht="26.25" customHeight="1">
      <c r="A20" s="21">
        <v>19</v>
      </c>
      <c r="B20" s="64"/>
      <c r="C20" s="41" t="s">
        <v>101</v>
      </c>
      <c r="D20" s="39"/>
      <c r="E20" s="21">
        <v>20</v>
      </c>
      <c r="F20" s="9" t="s">
        <v>8</v>
      </c>
      <c r="G20" s="26"/>
      <c r="H20" s="26">
        <f t="shared" si="0"/>
        <v>0</v>
      </c>
      <c r="I20" s="26">
        <f t="shared" si="1"/>
        <v>0</v>
      </c>
      <c r="J20" s="26">
        <f t="shared" si="2"/>
        <v>0</v>
      </c>
      <c r="P20" s="3"/>
      <c r="Q20" s="3"/>
    </row>
    <row r="21" spans="1:17" ht="14.25" customHeight="1">
      <c r="A21" s="21">
        <v>20</v>
      </c>
      <c r="B21" s="64"/>
      <c r="C21" s="38" t="s">
        <v>182</v>
      </c>
      <c r="D21" s="38" t="s">
        <v>211</v>
      </c>
      <c r="E21" s="21">
        <v>450</v>
      </c>
      <c r="F21" s="15" t="s">
        <v>3</v>
      </c>
      <c r="G21" s="26"/>
      <c r="H21" s="26">
        <f t="shared" si="0"/>
        <v>0</v>
      </c>
      <c r="I21" s="26">
        <f t="shared" si="1"/>
        <v>0</v>
      </c>
      <c r="J21" s="26">
        <f t="shared" si="2"/>
        <v>0</v>
      </c>
      <c r="P21" s="3"/>
      <c r="Q21" s="3"/>
    </row>
    <row r="22" spans="1:17" ht="14.25" customHeight="1">
      <c r="A22" s="21">
        <v>21</v>
      </c>
      <c r="B22" s="64"/>
      <c r="C22" s="38" t="s">
        <v>178</v>
      </c>
      <c r="D22" s="38"/>
      <c r="E22" s="21">
        <v>24</v>
      </c>
      <c r="F22" s="15" t="s">
        <v>0</v>
      </c>
      <c r="G22" s="26"/>
      <c r="H22" s="26">
        <f>G22*E22</f>
        <v>0</v>
      </c>
      <c r="I22" s="26">
        <f t="shared" si="1"/>
        <v>0</v>
      </c>
      <c r="J22" s="26">
        <f>H22*1.23</f>
        <v>0</v>
      </c>
      <c r="P22" s="3"/>
      <c r="Q22" s="3"/>
    </row>
    <row r="23" spans="1:17" ht="13.5">
      <c r="A23" s="21">
        <v>22</v>
      </c>
      <c r="B23" s="64"/>
      <c r="C23" s="38" t="s">
        <v>176</v>
      </c>
      <c r="D23" s="38"/>
      <c r="E23" s="21">
        <v>50</v>
      </c>
      <c r="F23" s="15" t="s">
        <v>0</v>
      </c>
      <c r="G23" s="26"/>
      <c r="H23" s="26">
        <f>G23*E23</f>
        <v>0</v>
      </c>
      <c r="I23" s="26">
        <f t="shared" si="1"/>
        <v>0</v>
      </c>
      <c r="J23" s="26">
        <f>H23*1.23</f>
        <v>0</v>
      </c>
      <c r="P23" s="3"/>
      <c r="Q23" s="3"/>
    </row>
    <row r="24" spans="1:17" ht="24.75" customHeight="1">
      <c r="A24" s="21">
        <v>23</v>
      </c>
      <c r="B24" s="64"/>
      <c r="C24" s="38" t="s">
        <v>104</v>
      </c>
      <c r="D24" s="38" t="s">
        <v>105</v>
      </c>
      <c r="E24" s="21">
        <v>100</v>
      </c>
      <c r="F24" s="15" t="s">
        <v>3</v>
      </c>
      <c r="G24" s="26"/>
      <c r="H24" s="26">
        <f t="shared" si="0"/>
        <v>0</v>
      </c>
      <c r="I24" s="26">
        <f t="shared" si="1"/>
        <v>0</v>
      </c>
      <c r="J24" s="26">
        <f t="shared" si="2"/>
        <v>0</v>
      </c>
      <c r="P24" s="3"/>
      <c r="Q24" s="3"/>
    </row>
    <row r="25" spans="1:17" ht="13.5">
      <c r="A25" s="21">
        <v>24</v>
      </c>
      <c r="B25" s="64"/>
      <c r="C25" s="38" t="s">
        <v>29</v>
      </c>
      <c r="D25" s="38"/>
      <c r="E25" s="21">
        <v>150</v>
      </c>
      <c r="F25" s="15" t="s">
        <v>0</v>
      </c>
      <c r="G25" s="26"/>
      <c r="H25" s="26">
        <f t="shared" si="0"/>
        <v>0</v>
      </c>
      <c r="I25" s="26">
        <f t="shared" si="1"/>
        <v>0</v>
      </c>
      <c r="J25" s="26">
        <f t="shared" si="2"/>
        <v>0</v>
      </c>
      <c r="P25" s="3"/>
      <c r="Q25" s="3"/>
    </row>
    <row r="26" spans="1:17" ht="13.5">
      <c r="A26" s="21">
        <v>25</v>
      </c>
      <c r="B26" s="64"/>
      <c r="C26" s="38" t="s">
        <v>102</v>
      </c>
      <c r="D26" s="38" t="s">
        <v>103</v>
      </c>
      <c r="E26" s="21">
        <v>1</v>
      </c>
      <c r="F26" s="16" t="s">
        <v>8</v>
      </c>
      <c r="G26" s="26"/>
      <c r="H26" s="26">
        <f aca="true" t="shared" si="3" ref="H26:H34">G26*E26</f>
        <v>0</v>
      </c>
      <c r="I26" s="26">
        <f t="shared" si="1"/>
        <v>0</v>
      </c>
      <c r="J26" s="26">
        <f aca="true" t="shared" si="4" ref="J26:J34">H26*1.23</f>
        <v>0</v>
      </c>
      <c r="P26" s="3"/>
      <c r="Q26" s="3"/>
    </row>
    <row r="27" spans="1:17" ht="13.5">
      <c r="A27" s="21">
        <v>26</v>
      </c>
      <c r="B27" s="73" t="s">
        <v>133</v>
      </c>
      <c r="C27" s="38" t="s">
        <v>134</v>
      </c>
      <c r="D27" s="38"/>
      <c r="E27" s="21">
        <v>150</v>
      </c>
      <c r="F27" s="16" t="s">
        <v>3</v>
      </c>
      <c r="G27" s="26"/>
      <c r="H27" s="26">
        <f t="shared" si="3"/>
        <v>0</v>
      </c>
      <c r="I27" s="26">
        <f t="shared" si="1"/>
        <v>0</v>
      </c>
      <c r="J27" s="26">
        <f t="shared" si="4"/>
        <v>0</v>
      </c>
      <c r="P27" s="3"/>
      <c r="Q27" s="3"/>
    </row>
    <row r="28" spans="1:17" ht="13.5">
      <c r="A28" s="21">
        <v>27</v>
      </c>
      <c r="B28" s="73"/>
      <c r="C28" s="38" t="s">
        <v>135</v>
      </c>
      <c r="D28" s="38" t="s">
        <v>190</v>
      </c>
      <c r="E28" s="21">
        <v>3</v>
      </c>
      <c r="F28" s="15" t="s">
        <v>0</v>
      </c>
      <c r="G28" s="26"/>
      <c r="H28" s="26">
        <f t="shared" si="3"/>
        <v>0</v>
      </c>
      <c r="I28" s="26">
        <f t="shared" si="1"/>
        <v>0</v>
      </c>
      <c r="J28" s="26">
        <f t="shared" si="4"/>
        <v>0</v>
      </c>
      <c r="P28" s="3"/>
      <c r="Q28" s="3"/>
    </row>
    <row r="29" spans="1:17" ht="13.5">
      <c r="A29" s="21">
        <v>28</v>
      </c>
      <c r="B29" s="73"/>
      <c r="C29" s="38" t="s">
        <v>136</v>
      </c>
      <c r="D29" s="38" t="s">
        <v>190</v>
      </c>
      <c r="E29" s="21">
        <v>1</v>
      </c>
      <c r="F29" s="15" t="s">
        <v>0</v>
      </c>
      <c r="G29" s="26"/>
      <c r="H29" s="26">
        <f t="shared" si="3"/>
        <v>0</v>
      </c>
      <c r="I29" s="26">
        <f t="shared" si="1"/>
        <v>0</v>
      </c>
      <c r="J29" s="26">
        <f t="shared" si="4"/>
        <v>0</v>
      </c>
      <c r="P29" s="3"/>
      <c r="Q29" s="3"/>
    </row>
    <row r="30" spans="1:17" ht="13.5">
      <c r="A30" s="21">
        <v>29</v>
      </c>
      <c r="B30" s="73"/>
      <c r="C30" s="38" t="s">
        <v>212</v>
      </c>
      <c r="D30" s="38"/>
      <c r="E30" s="21">
        <v>10</v>
      </c>
      <c r="F30" s="15" t="s">
        <v>3</v>
      </c>
      <c r="G30" s="26"/>
      <c r="H30" s="26">
        <f t="shared" si="3"/>
        <v>0</v>
      </c>
      <c r="I30" s="26">
        <f t="shared" si="1"/>
        <v>0</v>
      </c>
      <c r="J30" s="26">
        <f t="shared" si="4"/>
        <v>0</v>
      </c>
      <c r="P30" s="3"/>
      <c r="Q30" s="3"/>
    </row>
    <row r="31" spans="1:17" ht="13.5">
      <c r="A31" s="21">
        <v>30</v>
      </c>
      <c r="B31" s="73"/>
      <c r="C31" s="41" t="s">
        <v>137</v>
      </c>
      <c r="D31" s="39"/>
      <c r="E31" s="44">
        <v>10</v>
      </c>
      <c r="F31" s="9" t="s">
        <v>0</v>
      </c>
      <c r="G31" s="26"/>
      <c r="H31" s="26">
        <f t="shared" si="3"/>
        <v>0</v>
      </c>
      <c r="I31" s="26">
        <f t="shared" si="1"/>
        <v>0</v>
      </c>
      <c r="J31" s="26">
        <f t="shared" si="4"/>
        <v>0</v>
      </c>
      <c r="P31" s="3"/>
      <c r="Q31" s="3"/>
    </row>
    <row r="32" spans="1:17" ht="13.5">
      <c r="A32" s="21">
        <v>31</v>
      </c>
      <c r="B32" s="73"/>
      <c r="C32" s="41" t="s">
        <v>138</v>
      </c>
      <c r="D32" s="39"/>
      <c r="E32" s="44">
        <v>5</v>
      </c>
      <c r="F32" s="9" t="s">
        <v>0</v>
      </c>
      <c r="G32" s="26"/>
      <c r="H32" s="26">
        <f t="shared" si="3"/>
        <v>0</v>
      </c>
      <c r="I32" s="26">
        <f t="shared" si="1"/>
        <v>0</v>
      </c>
      <c r="J32" s="26">
        <f t="shared" si="4"/>
        <v>0</v>
      </c>
      <c r="P32" s="3"/>
      <c r="Q32" s="3"/>
    </row>
    <row r="33" spans="1:17" ht="12" customHeight="1">
      <c r="A33" s="21">
        <v>32</v>
      </c>
      <c r="B33" s="64" t="s">
        <v>39</v>
      </c>
      <c r="C33" s="40" t="s">
        <v>106</v>
      </c>
      <c r="D33" s="84"/>
      <c r="E33" s="30">
        <v>4</v>
      </c>
      <c r="F33" s="30" t="s">
        <v>0</v>
      </c>
      <c r="G33" s="26"/>
      <c r="H33" s="26">
        <f t="shared" si="3"/>
        <v>0</v>
      </c>
      <c r="I33" s="26">
        <f t="shared" si="1"/>
        <v>0</v>
      </c>
      <c r="J33" s="26">
        <f t="shared" si="4"/>
        <v>0</v>
      </c>
      <c r="P33" s="3"/>
      <c r="Q33" s="3"/>
    </row>
    <row r="34" spans="1:17" ht="12" customHeight="1">
      <c r="A34" s="21">
        <v>33</v>
      </c>
      <c r="B34" s="64"/>
      <c r="C34" s="40" t="s">
        <v>41</v>
      </c>
      <c r="D34" s="76"/>
      <c r="E34" s="12">
        <v>3520</v>
      </c>
      <c r="F34" s="12" t="s">
        <v>3</v>
      </c>
      <c r="G34" s="26"/>
      <c r="H34" s="27">
        <f t="shared" si="3"/>
        <v>0</v>
      </c>
      <c r="I34" s="27">
        <f t="shared" si="1"/>
        <v>0</v>
      </c>
      <c r="J34" s="27">
        <f t="shared" si="4"/>
        <v>0</v>
      </c>
      <c r="P34" s="3"/>
      <c r="Q34" s="3"/>
    </row>
    <row r="35" spans="1:17" ht="12" customHeight="1">
      <c r="A35" s="21">
        <v>34</v>
      </c>
      <c r="B35" s="64"/>
      <c r="C35" s="42" t="s">
        <v>40</v>
      </c>
      <c r="D35" s="77"/>
      <c r="E35" s="6">
        <v>3</v>
      </c>
      <c r="F35" s="6" t="s">
        <v>0</v>
      </c>
      <c r="G35" s="26"/>
      <c r="H35" s="27">
        <f t="shared" si="0"/>
        <v>0</v>
      </c>
      <c r="I35" s="27">
        <f t="shared" si="1"/>
        <v>0</v>
      </c>
      <c r="J35" s="27">
        <f t="shared" si="2"/>
        <v>0</v>
      </c>
      <c r="P35" s="3"/>
      <c r="Q35" s="3"/>
    </row>
    <row r="36" spans="1:17" ht="12" customHeight="1">
      <c r="A36" s="21">
        <v>35</v>
      </c>
      <c r="B36" s="64"/>
      <c r="C36" s="42" t="s">
        <v>51</v>
      </c>
      <c r="D36" s="77"/>
      <c r="E36" s="6">
        <v>66</v>
      </c>
      <c r="F36" s="6" t="s">
        <v>0</v>
      </c>
      <c r="G36" s="26"/>
      <c r="H36" s="27">
        <f t="shared" si="0"/>
        <v>0</v>
      </c>
      <c r="I36" s="27">
        <f t="shared" si="1"/>
        <v>0</v>
      </c>
      <c r="J36" s="27">
        <f t="shared" si="2"/>
        <v>0</v>
      </c>
      <c r="P36" s="3"/>
      <c r="Q36" s="3"/>
    </row>
    <row r="37" spans="1:17" ht="12" customHeight="1">
      <c r="A37" s="21">
        <v>36</v>
      </c>
      <c r="B37" s="64"/>
      <c r="C37" s="40" t="s">
        <v>77</v>
      </c>
      <c r="D37" s="77"/>
      <c r="E37" s="6">
        <v>6</v>
      </c>
      <c r="F37" s="6" t="s">
        <v>0</v>
      </c>
      <c r="G37" s="26"/>
      <c r="H37" s="27">
        <f t="shared" si="0"/>
        <v>0</v>
      </c>
      <c r="I37" s="27">
        <f t="shared" si="1"/>
        <v>0</v>
      </c>
      <c r="J37" s="27">
        <f t="shared" si="2"/>
        <v>0</v>
      </c>
      <c r="P37" s="3"/>
      <c r="Q37" s="3"/>
    </row>
    <row r="38" spans="1:17" ht="12" customHeight="1">
      <c r="A38" s="21">
        <v>37</v>
      </c>
      <c r="B38" s="64"/>
      <c r="C38" s="40" t="s">
        <v>78</v>
      </c>
      <c r="D38" s="77"/>
      <c r="E38" s="6">
        <v>4</v>
      </c>
      <c r="F38" s="6" t="s">
        <v>0</v>
      </c>
      <c r="G38" s="26"/>
      <c r="H38" s="27">
        <f t="shared" si="0"/>
        <v>0</v>
      </c>
      <c r="I38" s="27">
        <f t="shared" si="1"/>
        <v>0</v>
      </c>
      <c r="J38" s="27">
        <f t="shared" si="2"/>
        <v>0</v>
      </c>
      <c r="P38" s="3"/>
      <c r="Q38" s="3"/>
    </row>
    <row r="39" spans="1:17" ht="12" customHeight="1">
      <c r="A39" s="21">
        <v>38</v>
      </c>
      <c r="B39" s="64"/>
      <c r="C39" s="42" t="s">
        <v>27</v>
      </c>
      <c r="D39" s="39"/>
      <c r="E39" s="6">
        <v>23</v>
      </c>
      <c r="F39" s="9" t="s">
        <v>0</v>
      </c>
      <c r="G39" s="26"/>
      <c r="H39" s="27">
        <f t="shared" si="0"/>
        <v>0</v>
      </c>
      <c r="I39" s="27">
        <f t="shared" si="1"/>
        <v>0</v>
      </c>
      <c r="J39" s="27">
        <f t="shared" si="2"/>
        <v>0</v>
      </c>
      <c r="P39" s="3"/>
      <c r="Q39" s="3"/>
    </row>
    <row r="40" spans="1:17" ht="12" customHeight="1">
      <c r="A40" s="21">
        <v>39</v>
      </c>
      <c r="B40" s="64"/>
      <c r="C40" s="42" t="s">
        <v>52</v>
      </c>
      <c r="D40" s="39"/>
      <c r="E40" s="6">
        <v>10</v>
      </c>
      <c r="F40" s="9" t="s">
        <v>0</v>
      </c>
      <c r="G40" s="26"/>
      <c r="H40" s="27">
        <f t="shared" si="0"/>
        <v>0</v>
      </c>
      <c r="I40" s="27">
        <f t="shared" si="1"/>
        <v>0</v>
      </c>
      <c r="J40" s="27">
        <f t="shared" si="2"/>
        <v>0</v>
      </c>
      <c r="P40" s="3"/>
      <c r="Q40" s="3"/>
    </row>
    <row r="41" spans="1:17" ht="13.5">
      <c r="A41" s="21">
        <v>40</v>
      </c>
      <c r="B41" s="64"/>
      <c r="C41" s="42" t="s">
        <v>26</v>
      </c>
      <c r="D41" s="39"/>
      <c r="E41" s="6">
        <v>17</v>
      </c>
      <c r="F41" s="9" t="s">
        <v>0</v>
      </c>
      <c r="G41" s="26"/>
      <c r="H41" s="27">
        <f t="shared" si="0"/>
        <v>0</v>
      </c>
      <c r="I41" s="27">
        <f t="shared" si="1"/>
        <v>0</v>
      </c>
      <c r="J41" s="27">
        <f t="shared" si="2"/>
        <v>0</v>
      </c>
      <c r="P41" s="3"/>
      <c r="Q41" s="3"/>
    </row>
    <row r="42" spans="1:17" ht="13.5">
      <c r="A42" s="21">
        <v>41</v>
      </c>
      <c r="B42" s="64"/>
      <c r="C42" s="42" t="s">
        <v>42</v>
      </c>
      <c r="D42" s="39"/>
      <c r="E42" s="6">
        <v>16</v>
      </c>
      <c r="F42" s="9" t="s">
        <v>0</v>
      </c>
      <c r="G42" s="26"/>
      <c r="H42" s="27">
        <f t="shared" si="0"/>
        <v>0</v>
      </c>
      <c r="I42" s="27">
        <f t="shared" si="1"/>
        <v>0</v>
      </c>
      <c r="J42" s="27">
        <f t="shared" si="2"/>
        <v>0</v>
      </c>
      <c r="P42" s="3"/>
      <c r="Q42" s="3"/>
    </row>
    <row r="43" spans="1:17" ht="13.5">
      <c r="A43" s="21">
        <v>42</v>
      </c>
      <c r="B43" s="64"/>
      <c r="C43" s="42" t="s">
        <v>43</v>
      </c>
      <c r="D43" s="40"/>
      <c r="E43" s="6">
        <v>28</v>
      </c>
      <c r="F43" s="6" t="s">
        <v>8</v>
      </c>
      <c r="G43" s="26"/>
      <c r="H43" s="27">
        <f t="shared" si="0"/>
        <v>0</v>
      </c>
      <c r="I43" s="27">
        <f t="shared" si="1"/>
        <v>0</v>
      </c>
      <c r="J43" s="27">
        <f t="shared" si="2"/>
        <v>0</v>
      </c>
      <c r="P43" s="3"/>
      <c r="Q43" s="3"/>
    </row>
    <row r="44" spans="1:17" ht="13.5">
      <c r="A44" s="21">
        <v>43</v>
      </c>
      <c r="B44" s="64"/>
      <c r="C44" s="42" t="s">
        <v>44</v>
      </c>
      <c r="D44" s="77"/>
      <c r="E44" s="6">
        <v>2</v>
      </c>
      <c r="F44" s="6" t="s">
        <v>8</v>
      </c>
      <c r="G44" s="26"/>
      <c r="H44" s="27">
        <f t="shared" si="0"/>
        <v>0</v>
      </c>
      <c r="I44" s="27">
        <f t="shared" si="1"/>
        <v>0</v>
      </c>
      <c r="J44" s="27">
        <f t="shared" si="2"/>
        <v>0</v>
      </c>
      <c r="P44" s="3"/>
      <c r="Q44" s="3"/>
    </row>
    <row r="45" spans="1:17" ht="27" customHeight="1">
      <c r="A45" s="21">
        <v>44</v>
      </c>
      <c r="B45" s="64"/>
      <c r="C45" s="42" t="s">
        <v>79</v>
      </c>
      <c r="D45" s="78" t="s">
        <v>107</v>
      </c>
      <c r="E45" s="6">
        <v>3</v>
      </c>
      <c r="F45" s="6" t="s">
        <v>8</v>
      </c>
      <c r="G45" s="26"/>
      <c r="H45" s="27">
        <f t="shared" si="0"/>
        <v>0</v>
      </c>
      <c r="I45" s="27">
        <f t="shared" si="1"/>
        <v>0</v>
      </c>
      <c r="J45" s="27">
        <f t="shared" si="2"/>
        <v>0</v>
      </c>
      <c r="P45" s="3"/>
      <c r="Q45" s="3"/>
    </row>
    <row r="46" spans="1:17" ht="13.5">
      <c r="A46" s="21">
        <v>45</v>
      </c>
      <c r="B46" s="64"/>
      <c r="C46" s="42" t="s">
        <v>146</v>
      </c>
      <c r="D46" s="38"/>
      <c r="E46" s="45">
        <v>6</v>
      </c>
      <c r="F46" s="21" t="s">
        <v>98</v>
      </c>
      <c r="G46" s="26"/>
      <c r="H46" s="27">
        <f t="shared" si="0"/>
        <v>0</v>
      </c>
      <c r="I46" s="27">
        <f t="shared" si="1"/>
        <v>0</v>
      </c>
      <c r="J46" s="27">
        <f t="shared" si="2"/>
        <v>0</v>
      </c>
      <c r="P46" s="3"/>
      <c r="Q46" s="3"/>
    </row>
    <row r="47" spans="1:17" ht="13.5">
      <c r="A47" s="21">
        <v>46</v>
      </c>
      <c r="B47" s="64"/>
      <c r="C47" s="42" t="s">
        <v>147</v>
      </c>
      <c r="D47" s="75"/>
      <c r="E47" s="45">
        <v>70</v>
      </c>
      <c r="F47" s="21" t="s">
        <v>98</v>
      </c>
      <c r="G47" s="26"/>
      <c r="H47" s="27">
        <f t="shared" si="0"/>
        <v>0</v>
      </c>
      <c r="I47" s="27">
        <f t="shared" si="1"/>
        <v>0</v>
      </c>
      <c r="J47" s="27">
        <f t="shared" si="2"/>
        <v>0</v>
      </c>
      <c r="P47" s="3"/>
      <c r="Q47" s="3"/>
    </row>
    <row r="48" spans="1:17" ht="13.5">
      <c r="A48" s="21">
        <v>47</v>
      </c>
      <c r="B48" s="64"/>
      <c r="C48" s="42" t="s">
        <v>80</v>
      </c>
      <c r="D48" s="38"/>
      <c r="E48" s="45">
        <v>12</v>
      </c>
      <c r="F48" s="21" t="s">
        <v>0</v>
      </c>
      <c r="G48" s="26"/>
      <c r="H48" s="27">
        <f t="shared" si="0"/>
        <v>0</v>
      </c>
      <c r="I48" s="27">
        <f t="shared" si="1"/>
        <v>0</v>
      </c>
      <c r="J48" s="27">
        <f t="shared" si="2"/>
        <v>0</v>
      </c>
      <c r="P48" s="3"/>
      <c r="Q48" s="3"/>
    </row>
    <row r="49" spans="1:17" ht="13.5">
      <c r="A49" s="21">
        <v>48</v>
      </c>
      <c r="B49" s="64"/>
      <c r="C49" s="42" t="s">
        <v>81</v>
      </c>
      <c r="D49" s="38"/>
      <c r="E49" s="45">
        <v>12</v>
      </c>
      <c r="F49" s="21" t="s">
        <v>0</v>
      </c>
      <c r="G49" s="26"/>
      <c r="H49" s="27">
        <f t="shared" si="0"/>
        <v>0</v>
      </c>
      <c r="I49" s="27">
        <f t="shared" si="1"/>
        <v>0</v>
      </c>
      <c r="J49" s="27">
        <f t="shared" si="2"/>
        <v>0</v>
      </c>
      <c r="P49" s="3"/>
      <c r="Q49" s="3"/>
    </row>
    <row r="50" spans="1:17" ht="11.25" customHeight="1">
      <c r="A50" s="21">
        <v>49</v>
      </c>
      <c r="B50" s="64"/>
      <c r="C50" s="42" t="s">
        <v>82</v>
      </c>
      <c r="D50" s="20"/>
      <c r="E50" s="45">
        <v>2</v>
      </c>
      <c r="F50" s="29" t="s">
        <v>0</v>
      </c>
      <c r="G50" s="26"/>
      <c r="H50" s="27">
        <f t="shared" si="0"/>
        <v>0</v>
      </c>
      <c r="I50" s="27">
        <f t="shared" si="1"/>
        <v>0</v>
      </c>
      <c r="J50" s="27">
        <f t="shared" si="2"/>
        <v>0</v>
      </c>
      <c r="P50" s="3"/>
      <c r="Q50" s="3"/>
    </row>
    <row r="51" spans="1:17" ht="13.5">
      <c r="A51" s="21">
        <v>50</v>
      </c>
      <c r="B51" s="64"/>
      <c r="C51" s="42" t="s">
        <v>83</v>
      </c>
      <c r="D51" s="77"/>
      <c r="E51" s="45">
        <v>3</v>
      </c>
      <c r="F51" s="21" t="s">
        <v>0</v>
      </c>
      <c r="G51" s="26"/>
      <c r="H51" s="27">
        <f t="shared" si="0"/>
        <v>0</v>
      </c>
      <c r="I51" s="27">
        <f t="shared" si="1"/>
        <v>0</v>
      </c>
      <c r="J51" s="27">
        <f t="shared" si="2"/>
        <v>0</v>
      </c>
      <c r="P51" s="3"/>
      <c r="Q51" s="3"/>
    </row>
    <row r="52" spans="1:17" ht="13.5">
      <c r="A52" s="21">
        <v>51</v>
      </c>
      <c r="B52" s="64"/>
      <c r="C52" s="42" t="s">
        <v>109</v>
      </c>
      <c r="D52" s="75"/>
      <c r="E52" s="45">
        <v>20</v>
      </c>
      <c r="F52" s="21" t="s">
        <v>98</v>
      </c>
      <c r="G52" s="26"/>
      <c r="H52" s="27">
        <f t="shared" si="0"/>
        <v>0</v>
      </c>
      <c r="I52" s="27">
        <f t="shared" si="1"/>
        <v>0</v>
      </c>
      <c r="J52" s="27">
        <f t="shared" si="2"/>
        <v>0</v>
      </c>
      <c r="P52" s="3"/>
      <c r="Q52" s="3"/>
    </row>
    <row r="53" spans="1:17" ht="13.5">
      <c r="A53" s="21">
        <v>52</v>
      </c>
      <c r="B53" s="64"/>
      <c r="C53" s="42" t="s">
        <v>110</v>
      </c>
      <c r="D53" s="75"/>
      <c r="E53" s="45">
        <v>70</v>
      </c>
      <c r="F53" s="21" t="s">
        <v>98</v>
      </c>
      <c r="G53" s="26"/>
      <c r="H53" s="27">
        <f t="shared" si="0"/>
        <v>0</v>
      </c>
      <c r="I53" s="27">
        <f t="shared" si="1"/>
        <v>0</v>
      </c>
      <c r="J53" s="27">
        <f t="shared" si="2"/>
        <v>0</v>
      </c>
      <c r="P53" s="3"/>
      <c r="Q53" s="3"/>
    </row>
    <row r="54" spans="1:17" ht="13.5">
      <c r="A54" s="21">
        <v>53</v>
      </c>
      <c r="B54" s="64"/>
      <c r="C54" s="42" t="s">
        <v>84</v>
      </c>
      <c r="D54" s="78"/>
      <c r="E54" s="45">
        <v>3</v>
      </c>
      <c r="F54" s="21" t="s">
        <v>0</v>
      </c>
      <c r="G54" s="26"/>
      <c r="H54" s="27">
        <f t="shared" si="0"/>
        <v>0</v>
      </c>
      <c r="I54" s="27">
        <f t="shared" si="1"/>
        <v>0</v>
      </c>
      <c r="J54" s="27">
        <f t="shared" si="2"/>
        <v>0</v>
      </c>
      <c r="P54" s="3"/>
      <c r="Q54" s="3"/>
    </row>
    <row r="55" spans="1:10" ht="14.25" customHeight="1">
      <c r="A55" s="21">
        <v>54</v>
      </c>
      <c r="B55" s="64"/>
      <c r="C55" s="42" t="s">
        <v>85</v>
      </c>
      <c r="D55" s="78"/>
      <c r="E55" s="45">
        <v>2</v>
      </c>
      <c r="F55" s="21" t="s">
        <v>0</v>
      </c>
      <c r="G55" s="26"/>
      <c r="H55" s="27">
        <f t="shared" si="0"/>
        <v>0</v>
      </c>
      <c r="I55" s="27">
        <f t="shared" si="1"/>
        <v>0</v>
      </c>
      <c r="J55" s="27">
        <f t="shared" si="2"/>
        <v>0</v>
      </c>
    </row>
    <row r="56" spans="1:10" ht="27" customHeight="1">
      <c r="A56" s="21">
        <v>55</v>
      </c>
      <c r="B56" s="64"/>
      <c r="C56" s="42" t="s">
        <v>153</v>
      </c>
      <c r="D56" s="39"/>
      <c r="E56" s="21">
        <v>15</v>
      </c>
      <c r="F56" s="9" t="s">
        <v>98</v>
      </c>
      <c r="G56" s="26"/>
      <c r="H56" s="27">
        <f t="shared" si="0"/>
        <v>0</v>
      </c>
      <c r="I56" s="27">
        <f t="shared" si="1"/>
        <v>0</v>
      </c>
      <c r="J56" s="27">
        <f t="shared" si="2"/>
        <v>0</v>
      </c>
    </row>
    <row r="57" spans="1:10" ht="14.25" customHeight="1">
      <c r="A57" s="21">
        <v>56</v>
      </c>
      <c r="B57" s="64"/>
      <c r="C57" s="39" t="s">
        <v>186</v>
      </c>
      <c r="D57" s="39"/>
      <c r="E57" s="21">
        <v>1</v>
      </c>
      <c r="F57" s="9" t="s">
        <v>8</v>
      </c>
      <c r="G57" s="26"/>
      <c r="H57" s="27">
        <f t="shared" si="0"/>
        <v>0</v>
      </c>
      <c r="I57" s="27">
        <f t="shared" si="1"/>
        <v>0</v>
      </c>
      <c r="J57" s="27">
        <f t="shared" si="2"/>
        <v>0</v>
      </c>
    </row>
    <row r="58" spans="1:10" ht="15" customHeight="1">
      <c r="A58" s="21">
        <v>57</v>
      </c>
      <c r="B58" s="72" t="s">
        <v>45</v>
      </c>
      <c r="C58" s="39" t="s">
        <v>32</v>
      </c>
      <c r="D58" s="39" t="s">
        <v>66</v>
      </c>
      <c r="E58" s="6">
        <v>2</v>
      </c>
      <c r="F58" s="9" t="s">
        <v>8</v>
      </c>
      <c r="G58" s="26"/>
      <c r="H58" s="27">
        <f t="shared" si="0"/>
        <v>0</v>
      </c>
      <c r="I58" s="27">
        <f t="shared" si="1"/>
        <v>0</v>
      </c>
      <c r="J58" s="27">
        <f t="shared" si="2"/>
        <v>0</v>
      </c>
    </row>
    <row r="59" spans="1:10" ht="13.5">
      <c r="A59" s="21">
        <v>58</v>
      </c>
      <c r="B59" s="72"/>
      <c r="C59" s="39" t="s">
        <v>46</v>
      </c>
      <c r="D59" s="39"/>
      <c r="E59" s="6">
        <v>1</v>
      </c>
      <c r="F59" s="9" t="s">
        <v>0</v>
      </c>
      <c r="G59" s="26"/>
      <c r="H59" s="27">
        <f t="shared" si="0"/>
        <v>0</v>
      </c>
      <c r="I59" s="27">
        <f t="shared" si="1"/>
        <v>0</v>
      </c>
      <c r="J59" s="27">
        <f t="shared" si="2"/>
        <v>0</v>
      </c>
    </row>
    <row r="60" spans="1:10" ht="13.5">
      <c r="A60" s="21">
        <v>59</v>
      </c>
      <c r="B60" s="72"/>
      <c r="C60" s="39" t="s">
        <v>47</v>
      </c>
      <c r="D60" s="39"/>
      <c r="E60" s="46">
        <v>2</v>
      </c>
      <c r="F60" s="9" t="s">
        <v>0</v>
      </c>
      <c r="G60" s="26"/>
      <c r="H60" s="27">
        <f t="shared" si="0"/>
        <v>0</v>
      </c>
      <c r="I60" s="27">
        <f t="shared" si="1"/>
        <v>0</v>
      </c>
      <c r="J60" s="27">
        <f t="shared" si="2"/>
        <v>0</v>
      </c>
    </row>
    <row r="61" spans="1:10" ht="13.5">
      <c r="A61" s="21">
        <v>60</v>
      </c>
      <c r="B61" s="72"/>
      <c r="C61" s="40" t="s">
        <v>173</v>
      </c>
      <c r="D61" s="39"/>
      <c r="E61" s="6">
        <v>10</v>
      </c>
      <c r="F61" s="9" t="s">
        <v>3</v>
      </c>
      <c r="G61" s="26"/>
      <c r="H61" s="27">
        <f t="shared" si="0"/>
        <v>0</v>
      </c>
      <c r="I61" s="27">
        <f t="shared" si="1"/>
        <v>0</v>
      </c>
      <c r="J61" s="27">
        <f t="shared" si="2"/>
        <v>0</v>
      </c>
    </row>
    <row r="62" spans="1:10" ht="15.75">
      <c r="A62" s="21">
        <v>61</v>
      </c>
      <c r="B62" s="72"/>
      <c r="C62" s="39" t="s">
        <v>187</v>
      </c>
      <c r="D62" s="39"/>
      <c r="E62" s="6">
        <v>75</v>
      </c>
      <c r="F62" s="9" t="s">
        <v>3</v>
      </c>
      <c r="G62" s="26"/>
      <c r="H62" s="27">
        <f t="shared" si="0"/>
        <v>0</v>
      </c>
      <c r="I62" s="27">
        <f t="shared" si="1"/>
        <v>0</v>
      </c>
      <c r="J62" s="27">
        <f t="shared" si="2"/>
        <v>0</v>
      </c>
    </row>
    <row r="63" spans="1:10" ht="15.75">
      <c r="A63" s="21">
        <v>62</v>
      </c>
      <c r="B63" s="72"/>
      <c r="C63" s="39" t="s">
        <v>188</v>
      </c>
      <c r="D63" s="39"/>
      <c r="E63" s="21">
        <v>90</v>
      </c>
      <c r="F63" s="9" t="s">
        <v>3</v>
      </c>
      <c r="G63" s="26"/>
      <c r="H63" s="27">
        <f t="shared" si="0"/>
        <v>0</v>
      </c>
      <c r="I63" s="27">
        <f t="shared" si="1"/>
        <v>0</v>
      </c>
      <c r="J63" s="27">
        <f t="shared" si="2"/>
        <v>0</v>
      </c>
    </row>
    <row r="64" spans="1:10" ht="24.75" customHeight="1">
      <c r="A64" s="21">
        <v>63</v>
      </c>
      <c r="B64" s="72"/>
      <c r="C64" s="39" t="s">
        <v>189</v>
      </c>
      <c r="D64" s="39" t="s">
        <v>111</v>
      </c>
      <c r="E64" s="21">
        <v>180</v>
      </c>
      <c r="F64" s="9" t="s">
        <v>3</v>
      </c>
      <c r="G64" s="26"/>
      <c r="H64" s="27">
        <f>G64*E64</f>
        <v>0</v>
      </c>
      <c r="I64" s="27">
        <f t="shared" si="1"/>
        <v>0</v>
      </c>
      <c r="J64" s="27">
        <f>H64*1.23</f>
        <v>0</v>
      </c>
    </row>
    <row r="65" spans="1:10" ht="14.25" customHeight="1">
      <c r="A65" s="21">
        <v>64</v>
      </c>
      <c r="B65" s="72"/>
      <c r="C65" s="41" t="s">
        <v>213</v>
      </c>
      <c r="D65" s="39"/>
      <c r="E65" s="21">
        <v>120</v>
      </c>
      <c r="F65" s="9" t="s">
        <v>0</v>
      </c>
      <c r="G65" s="26"/>
      <c r="H65" s="27">
        <f t="shared" si="0"/>
        <v>0</v>
      </c>
      <c r="I65" s="27">
        <f t="shared" si="1"/>
        <v>0</v>
      </c>
      <c r="J65" s="27">
        <f t="shared" si="2"/>
        <v>0</v>
      </c>
    </row>
    <row r="66" spans="1:10" ht="14.25" customHeight="1">
      <c r="A66" s="21">
        <v>65</v>
      </c>
      <c r="B66" s="72"/>
      <c r="C66" s="41" t="s">
        <v>116</v>
      </c>
      <c r="D66" s="39"/>
      <c r="E66" s="44">
        <v>2</v>
      </c>
      <c r="F66" s="9" t="s">
        <v>0</v>
      </c>
      <c r="G66" s="26"/>
      <c r="H66" s="27">
        <f aca="true" t="shared" si="5" ref="H66:H71">G66*E66</f>
        <v>0</v>
      </c>
      <c r="I66" s="27">
        <f t="shared" si="1"/>
        <v>0</v>
      </c>
      <c r="J66" s="27">
        <f aca="true" t="shared" si="6" ref="J66:J71">H66*1.23</f>
        <v>0</v>
      </c>
    </row>
    <row r="67" spans="1:10" ht="14.25" customHeight="1">
      <c r="A67" s="21">
        <v>66</v>
      </c>
      <c r="B67" s="72"/>
      <c r="C67" s="41" t="s">
        <v>113</v>
      </c>
      <c r="D67" s="39"/>
      <c r="E67" s="44">
        <v>8</v>
      </c>
      <c r="F67" s="9" t="s">
        <v>0</v>
      </c>
      <c r="G67" s="26"/>
      <c r="H67" s="27">
        <f t="shared" si="5"/>
        <v>0</v>
      </c>
      <c r="I67" s="27">
        <f t="shared" si="1"/>
        <v>0</v>
      </c>
      <c r="J67" s="27">
        <f t="shared" si="6"/>
        <v>0</v>
      </c>
    </row>
    <row r="68" spans="1:10" ht="14.25" customHeight="1">
      <c r="A68" s="21">
        <v>67</v>
      </c>
      <c r="B68" s="72"/>
      <c r="C68" s="38" t="s">
        <v>214</v>
      </c>
      <c r="D68" s="38"/>
      <c r="E68" s="21">
        <v>45</v>
      </c>
      <c r="F68" s="15" t="s">
        <v>3</v>
      </c>
      <c r="G68" s="26"/>
      <c r="H68" s="27">
        <f t="shared" si="5"/>
        <v>0</v>
      </c>
      <c r="I68" s="27">
        <f t="shared" si="1"/>
        <v>0</v>
      </c>
      <c r="J68" s="27">
        <f t="shared" si="6"/>
        <v>0</v>
      </c>
    </row>
    <row r="69" spans="1:10" ht="14.25" customHeight="1">
      <c r="A69" s="21">
        <v>68</v>
      </c>
      <c r="B69" s="72"/>
      <c r="C69" s="41" t="s">
        <v>114</v>
      </c>
      <c r="D69" s="39"/>
      <c r="E69" s="44">
        <v>50</v>
      </c>
      <c r="F69" s="9" t="s">
        <v>0</v>
      </c>
      <c r="G69" s="26"/>
      <c r="H69" s="27">
        <f t="shared" si="5"/>
        <v>0</v>
      </c>
      <c r="I69" s="27">
        <f t="shared" si="1"/>
        <v>0</v>
      </c>
      <c r="J69" s="27">
        <f t="shared" si="6"/>
        <v>0</v>
      </c>
    </row>
    <row r="70" spans="1:10" ht="14.25" customHeight="1">
      <c r="A70" s="21">
        <v>69</v>
      </c>
      <c r="B70" s="72"/>
      <c r="C70" s="41" t="s">
        <v>115</v>
      </c>
      <c r="D70" s="39"/>
      <c r="E70" s="44">
        <v>25</v>
      </c>
      <c r="F70" s="9" t="s">
        <v>0</v>
      </c>
      <c r="G70" s="26"/>
      <c r="H70" s="27">
        <f t="shared" si="5"/>
        <v>0</v>
      </c>
      <c r="I70" s="27">
        <f t="shared" si="1"/>
        <v>0</v>
      </c>
      <c r="J70" s="27">
        <f t="shared" si="6"/>
        <v>0</v>
      </c>
    </row>
    <row r="71" spans="1:10" ht="14.25" customHeight="1">
      <c r="A71" s="21">
        <v>70</v>
      </c>
      <c r="B71" s="72"/>
      <c r="C71" s="41" t="s">
        <v>117</v>
      </c>
      <c r="D71" s="39"/>
      <c r="E71" s="44">
        <v>2</v>
      </c>
      <c r="F71" s="9" t="s">
        <v>0</v>
      </c>
      <c r="G71" s="26"/>
      <c r="H71" s="27">
        <f t="shared" si="5"/>
        <v>0</v>
      </c>
      <c r="I71" s="27">
        <f t="shared" si="1"/>
        <v>0</v>
      </c>
      <c r="J71" s="27">
        <f t="shared" si="6"/>
        <v>0</v>
      </c>
    </row>
    <row r="72" spans="1:10" ht="14.25" customHeight="1">
      <c r="A72" s="21">
        <v>71</v>
      </c>
      <c r="B72" s="72"/>
      <c r="C72" s="39" t="s">
        <v>186</v>
      </c>
      <c r="D72" s="39"/>
      <c r="E72" s="21">
        <v>1</v>
      </c>
      <c r="F72" s="9" t="s">
        <v>8</v>
      </c>
      <c r="G72" s="26"/>
      <c r="H72" s="27">
        <f t="shared" si="0"/>
        <v>0</v>
      </c>
      <c r="I72" s="27">
        <f t="shared" si="1"/>
        <v>0</v>
      </c>
      <c r="J72" s="27">
        <f t="shared" si="2"/>
        <v>0</v>
      </c>
    </row>
    <row r="73" spans="1:10" ht="25.5" customHeight="1">
      <c r="A73" s="21">
        <v>72</v>
      </c>
      <c r="B73" s="25" t="s">
        <v>13</v>
      </c>
      <c r="C73" s="42" t="s">
        <v>118</v>
      </c>
      <c r="D73" s="39" t="s">
        <v>191</v>
      </c>
      <c r="E73" s="21">
        <v>4</v>
      </c>
      <c r="F73" s="21" t="s">
        <v>8</v>
      </c>
      <c r="G73" s="26"/>
      <c r="H73" s="27">
        <f t="shared" si="0"/>
        <v>0</v>
      </c>
      <c r="I73" s="27">
        <f t="shared" si="1"/>
        <v>0</v>
      </c>
      <c r="J73" s="27">
        <f t="shared" si="2"/>
        <v>0</v>
      </c>
    </row>
    <row r="74" spans="1:17" s="19" customFormat="1" ht="14.25" customHeight="1">
      <c r="A74" s="22"/>
      <c r="B74" s="18"/>
      <c r="C74" s="43"/>
      <c r="D74" s="47" t="s">
        <v>96</v>
      </c>
      <c r="E74" s="48"/>
      <c r="F74" s="22"/>
      <c r="G74" s="49"/>
      <c r="H74" s="50">
        <f>SUM(H2:H73)</f>
        <v>0</v>
      </c>
      <c r="I74" s="50">
        <f t="shared" si="1"/>
        <v>0</v>
      </c>
      <c r="J74" s="50">
        <f t="shared" si="2"/>
        <v>0</v>
      </c>
      <c r="P74" s="17"/>
      <c r="Q74" s="17"/>
    </row>
    <row r="75" ht="14.25" customHeight="1">
      <c r="J75" s="56"/>
    </row>
    <row r="76" ht="14.25" customHeight="1">
      <c r="H76" s="56"/>
    </row>
    <row r="79" spans="1:6" ht="14.25" customHeight="1">
      <c r="A79" s="23"/>
      <c r="B79" s="3"/>
      <c r="C79" s="3"/>
      <c r="D79" s="3"/>
      <c r="E79" s="3"/>
      <c r="F79" s="3"/>
    </row>
    <row r="80" spans="1:6" ht="14.25" customHeight="1">
      <c r="A80" s="23"/>
      <c r="B80" s="3"/>
      <c r="C80" s="3"/>
      <c r="D80" s="3"/>
      <c r="E80" s="3"/>
      <c r="F80" s="3"/>
    </row>
    <row r="81" spans="1:6" ht="14.25" customHeight="1">
      <c r="A81" s="23"/>
      <c r="B81" s="3"/>
      <c r="C81" s="3"/>
      <c r="D81" s="3"/>
      <c r="E81" s="3"/>
      <c r="F81" s="3"/>
    </row>
  </sheetData>
  <sheetProtection selectLockedCells="1" selectUnlockedCells="1"/>
  <mergeCells count="7">
    <mergeCell ref="B58:B72"/>
    <mergeCell ref="B33:B57"/>
    <mergeCell ref="B2:B5"/>
    <mergeCell ref="B16:B26"/>
    <mergeCell ref="B6:B13"/>
    <mergeCell ref="B14:B15"/>
    <mergeCell ref="B27:B32"/>
  </mergeCells>
  <printOptions/>
  <pageMargins left="0.51" right="0.41" top="0.71" bottom="0.45" header="0.3" footer="0.3"/>
  <pageSetup firstPageNumber="1" useFirstPageNumber="1" horizontalDpi="600" verticalDpi="600" orientation="landscape" paperSize="9" r:id="rId2"/>
  <headerFooter alignWithMargins="0">
    <oddHeader>&amp;C&amp;"Arial,Pogrubiony"Zał. 11-arkusz B - Wycena materiałów dla modernizacji szkieletowej sieci światłowodowej i okablowania strukturalnego w GIG Katowice</oddHeader>
    <oddFooter>&amp;CStrona &amp;P z &amp;N</oddFooter>
  </headerFooter>
  <rowBreaks count="2" manualBreakCount="2">
    <brk id="32" max="255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JackG</dc:creator>
  <cp:keywords/>
  <dc:description/>
  <cp:lastModifiedBy>MGaszczynski</cp:lastModifiedBy>
  <cp:lastPrinted>2014-04-18T10:02:53Z</cp:lastPrinted>
  <dcterms:created xsi:type="dcterms:W3CDTF">2010-10-01T10:46:36Z</dcterms:created>
  <dcterms:modified xsi:type="dcterms:W3CDTF">2014-04-18T10:02:59Z</dcterms:modified>
  <cp:category/>
  <cp:version/>
  <cp:contentType/>
  <cp:contentStatus/>
</cp:coreProperties>
</file>